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/>
  <bookViews>
    <workbookView xWindow="480" yWindow="3645" windowWidth="2760" windowHeight="1185" tabRatio="689"/>
  </bookViews>
  <sheets>
    <sheet name="BALANCE GRAL." sheetId="2" r:id="rId1"/>
    <sheet name="ANEXO 4" sheetId="11" state="hidden" r:id="rId2"/>
    <sheet name="ANEXOS" sheetId="3" state="hidden" r:id="rId3"/>
  </sheets>
  <definedNames>
    <definedName name="_xlnm.Print_Area" localSheetId="2">ANEXOS!$B$1:$H$7</definedName>
  </definedNames>
  <calcPr calcId="145621"/>
</workbook>
</file>

<file path=xl/calcChain.xml><?xml version="1.0" encoding="utf-8"?>
<calcChain xmlns="http://schemas.openxmlformats.org/spreadsheetml/2006/main">
  <c r="E10" i="2" l="1"/>
  <c r="E26" i="2" l="1"/>
  <c r="J26" i="2" s="1"/>
  <c r="E22" i="2"/>
  <c r="J22" i="2" s="1"/>
  <c r="J15" i="11"/>
  <c r="G15" i="11"/>
  <c r="F15" i="11"/>
  <c r="E15" i="11"/>
  <c r="D15" i="11"/>
  <c r="K14" i="11"/>
  <c r="K13" i="11"/>
  <c r="E25" i="2" s="1"/>
  <c r="J25" i="2" s="1"/>
  <c r="K12" i="11"/>
  <c r="E24" i="2" s="1"/>
  <c r="J24" i="2" s="1"/>
  <c r="K11" i="11"/>
  <c r="E23" i="2" s="1"/>
  <c r="J23" i="2" s="1"/>
  <c r="K10" i="11"/>
  <c r="K15" i="11" s="1"/>
  <c r="E51" i="2"/>
  <c r="E39" i="2" s="1"/>
  <c r="J40" i="2" s="1"/>
  <c r="E41" i="2"/>
  <c r="E11" i="2"/>
  <c r="J42" i="2"/>
  <c r="J27" i="2" l="1"/>
  <c r="E27" i="2"/>
  <c r="E34" i="2"/>
  <c r="J9" i="2"/>
  <c r="J10" i="2" s="1"/>
  <c r="J18" i="2" s="1"/>
  <c r="J34" i="2" s="1"/>
  <c r="M34" i="2" s="1"/>
</calcChain>
</file>

<file path=xl/sharedStrings.xml><?xml version="1.0" encoding="utf-8"?>
<sst xmlns="http://schemas.openxmlformats.org/spreadsheetml/2006/main" count="110" uniqueCount="83">
  <si>
    <t>ANEXO</t>
  </si>
  <si>
    <t>III</t>
  </si>
  <si>
    <t>IV</t>
  </si>
  <si>
    <t>ELABORO:</t>
  </si>
  <si>
    <t>ACUMULADO</t>
  </si>
  <si>
    <t>CONCEPTO</t>
  </si>
  <si>
    <t>TOTAL</t>
  </si>
  <si>
    <t>ACTIVO</t>
  </si>
  <si>
    <t>PASIVO</t>
  </si>
  <si>
    <t>SUMA DEL PASIVO</t>
  </si>
  <si>
    <t>FIJO</t>
  </si>
  <si>
    <t>Equipo de Transporte</t>
  </si>
  <si>
    <t xml:space="preserve">     Total CAPITAL</t>
  </si>
  <si>
    <t>SUMA DEL ACTIVO</t>
  </si>
  <si>
    <t>SUMA DEL PASIVO Y CAPITAL</t>
  </si>
  <si>
    <t xml:space="preserve">VALOR </t>
  </si>
  <si>
    <t>NETO</t>
  </si>
  <si>
    <t>ACT.</t>
  </si>
  <si>
    <t>Acreedores Diversos</t>
  </si>
  <si>
    <t>SALDO INICIAL</t>
  </si>
  <si>
    <t>ALTAS</t>
  </si>
  <si>
    <t>BAJAS</t>
  </si>
  <si>
    <t>CONCEPTOS</t>
  </si>
  <si>
    <t xml:space="preserve"> </t>
  </si>
  <si>
    <t>OFICIAL MAYOR</t>
  </si>
  <si>
    <t>VALUACION</t>
  </si>
  <si>
    <t>(PESOS M.N.)</t>
  </si>
  <si>
    <t>PATRIMONIO</t>
  </si>
  <si>
    <t>C.P. ROMELIA PORTILLO CEDEÑO</t>
  </si>
  <si>
    <t xml:space="preserve">  </t>
  </si>
  <si>
    <t>ELABORO: C.P. ROMELIA PORTILLO CEDEÑO</t>
  </si>
  <si>
    <t>Fondo Fijo</t>
  </si>
  <si>
    <t>V</t>
  </si>
  <si>
    <t>CUENTAS DE ORDEN</t>
  </si>
  <si>
    <t>CUENTAS ORDEN DEUDORAS</t>
  </si>
  <si>
    <t>CUENTAS ORDEN ACREEDORAS</t>
  </si>
  <si>
    <t xml:space="preserve">NOTA: </t>
  </si>
  <si>
    <t>.</t>
  </si>
  <si>
    <t>ANEXO IV</t>
  </si>
  <si>
    <t>BIENES EN COMODATO</t>
  </si>
  <si>
    <t>JUICIOS EN TRAMITE DEUDORA</t>
  </si>
  <si>
    <t>JUICIOS EN TRAMITE ACREEDORA</t>
  </si>
  <si>
    <t>TERMINO DE NOMBRAMIENTO DEL</t>
  </si>
  <si>
    <t>M. EN D.  EUGENIO CASTELLANOS M.</t>
  </si>
  <si>
    <t xml:space="preserve">             TRIBUNAL DE LO CONTENCIOSO ADMINISTRATIVO</t>
  </si>
  <si>
    <t xml:space="preserve">             ACTIVO FIJO</t>
  </si>
  <si>
    <t xml:space="preserve">     TRIBUNAL CONTENCIOSO ADMINISTRATIVO</t>
  </si>
  <si>
    <t xml:space="preserve">     ESTADO DE POSICION FINANCIERA, BALANCE GENERAL</t>
  </si>
  <si>
    <t>BBVA Bancomer (Valores)</t>
  </si>
  <si>
    <t>MOBILIARIO Y VEHÍCULOS</t>
  </si>
  <si>
    <t>CTA.</t>
  </si>
  <si>
    <t>1-1-1-1-0-0</t>
  </si>
  <si>
    <t>1-1-1-2-0-0</t>
  </si>
  <si>
    <t>1-2-4-0-0-0</t>
  </si>
  <si>
    <t>1-2-4-4-0-0</t>
  </si>
  <si>
    <t>1-2-4-1-3-0</t>
  </si>
  <si>
    <t>1-2-4-1-1-0</t>
  </si>
  <si>
    <t>1-2-4-1-9-0</t>
  </si>
  <si>
    <t>1-2-4-1-2-0</t>
  </si>
  <si>
    <t>2-1-1-0-0-0</t>
  </si>
  <si>
    <t>3-1-3-0-0-0</t>
  </si>
  <si>
    <t xml:space="preserve">     Total ACTIVO CIRCULANTE</t>
  </si>
  <si>
    <t xml:space="preserve">     Total ACTIVO NO CIRCULANTE</t>
  </si>
  <si>
    <t xml:space="preserve">     Total PASIVO CIRCULANTE</t>
  </si>
  <si>
    <t>Actualización de la Hacienda Pública</t>
  </si>
  <si>
    <t>Bienes Muebles</t>
  </si>
  <si>
    <t>Equ. De Cómputo y Tecnología</t>
  </si>
  <si>
    <t>Muebles de Oficinas y Estantería</t>
  </si>
  <si>
    <t>Otros Mobiliarios y Equipos</t>
  </si>
  <si>
    <t>Muebles, excepto de Oficina</t>
  </si>
  <si>
    <t>3-1-3-1-6-1</t>
  </si>
  <si>
    <t>3-1-3-1-1-1</t>
  </si>
  <si>
    <t>3-1-3-1-2-1</t>
  </si>
  <si>
    <t>3-1-3-1-3-1</t>
  </si>
  <si>
    <t>3-1-3-1-5-1</t>
  </si>
  <si>
    <t>1-2-4-4-1-0</t>
  </si>
  <si>
    <t>1-2-4-1-3-1</t>
  </si>
  <si>
    <t>1-2-4-1-1-1</t>
  </si>
  <si>
    <t>1-2-4-1-9-1</t>
  </si>
  <si>
    <t>1-2-4-1-2-1</t>
  </si>
  <si>
    <t xml:space="preserve">     AL 31 DE ENERO 2014</t>
  </si>
  <si>
    <t xml:space="preserve">             AL 31 DE ENERO  DE 2014</t>
  </si>
  <si>
    <t>AL 01-ENE-2014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</si>
</sst>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7" x14ac:knownFonts="1">
    <font>
      <sz val="10"/>
      <name val="Arial"/>
    </font>
    <font>
      <sz val="10"/>
      <name val="Arial"/>
      <family val="2"/>
    </font>
    <font>
      <sz val="10"/>
      <name val="Calibri"/>
      <family val="2"/>
    </font>
    <font>
      <sz val="10"/>
      <name val="Comic Sans MS"/>
      <family val="4"/>
    </font>
    <font>
      <b/>
      <sz val="10"/>
      <name val="Comic Sans MS"/>
      <family val="4"/>
    </font>
    <font>
      <b/>
      <i/>
      <sz val="10"/>
      <name val="Comic Sans MS"/>
      <family val="4"/>
    </font>
    <font>
      <b/>
      <sz val="18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4" fontId="3" fillId="2" borderId="0" xfId="0" applyNumberFormat="1" applyFont="1" applyFill="1"/>
    <xf numFmtId="0" fontId="3" fillId="2" borderId="1" xfId="0" applyFont="1" applyFill="1" applyBorder="1"/>
    <xf numFmtId="0" fontId="4" fillId="3" borderId="2" xfId="0" applyFont="1" applyFill="1" applyBorder="1" applyAlignment="1">
      <alignment horizontal="center"/>
    </xf>
    <xf numFmtId="0" fontId="3" fillId="2" borderId="3" xfId="0" applyFont="1" applyFill="1" applyBorder="1"/>
    <xf numFmtId="0" fontId="4" fillId="3" borderId="4" xfId="0" applyFont="1" applyFill="1" applyBorder="1" applyAlignment="1">
      <alignment horizontal="center"/>
    </xf>
    <xf numFmtId="0" fontId="3" fillId="2" borderId="5" xfId="0" applyFont="1" applyFill="1" applyBorder="1"/>
    <xf numFmtId="0" fontId="3" fillId="2" borderId="6" xfId="0" applyFont="1" applyFill="1" applyBorder="1"/>
    <xf numFmtId="0" fontId="4" fillId="2" borderId="7" xfId="0" applyFont="1" applyFill="1" applyBorder="1" applyAlignment="1">
      <alignment horizontal="center"/>
    </xf>
    <xf numFmtId="0" fontId="3" fillId="2" borderId="8" xfId="0" applyFont="1" applyFill="1" applyBorder="1"/>
    <xf numFmtId="165" fontId="3" fillId="2" borderId="9" xfId="1" applyFont="1" applyFill="1" applyBorder="1"/>
    <xf numFmtId="0" fontId="3" fillId="2" borderId="0" xfId="0" applyFont="1" applyFill="1" applyBorder="1"/>
    <xf numFmtId="165" fontId="3" fillId="2" borderId="8" xfId="0" applyNumberFormat="1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2" borderId="0" xfId="1" applyFont="1" applyFill="1" applyBorder="1"/>
    <xf numFmtId="0" fontId="3" fillId="2" borderId="12" xfId="0" applyFont="1" applyFill="1" applyBorder="1"/>
    <xf numFmtId="0" fontId="4" fillId="3" borderId="13" xfId="0" applyFont="1" applyFill="1" applyBorder="1"/>
    <xf numFmtId="0" fontId="4" fillId="2" borderId="14" xfId="0" applyFont="1" applyFill="1" applyBorder="1" applyAlignment="1">
      <alignment horizontal="center"/>
    </xf>
    <xf numFmtId="165" fontId="4" fillId="3" borderId="15" xfId="1" applyFont="1" applyFill="1" applyBorder="1"/>
    <xf numFmtId="0" fontId="3" fillId="2" borderId="16" xfId="0" applyFont="1" applyFill="1" applyBorder="1"/>
    <xf numFmtId="0" fontId="4" fillId="2" borderId="16" xfId="0" applyFont="1" applyFill="1" applyBorder="1" applyAlignment="1">
      <alignment horizontal="center"/>
    </xf>
    <xf numFmtId="0" fontId="3" fillId="2" borderId="17" xfId="0" applyFont="1" applyFill="1" applyBorder="1"/>
    <xf numFmtId="165" fontId="4" fillId="2" borderId="0" xfId="1" applyFont="1" applyFill="1" applyBorder="1"/>
    <xf numFmtId="0" fontId="4" fillId="3" borderId="4" xfId="0" applyFont="1" applyFill="1" applyBorder="1"/>
    <xf numFmtId="165" fontId="4" fillId="3" borderId="18" xfId="1" applyFont="1" applyFill="1" applyBorder="1"/>
    <xf numFmtId="0" fontId="4" fillId="2" borderId="0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5" fontId="3" fillId="2" borderId="8" xfId="1" applyFont="1" applyFill="1" applyBorder="1"/>
    <xf numFmtId="0" fontId="4" fillId="2" borderId="17" xfId="0" applyFont="1" applyFill="1" applyBorder="1" applyAlignment="1">
      <alignment horizontal="center"/>
    </xf>
    <xf numFmtId="165" fontId="3" fillId="2" borderId="11" xfId="1" applyFont="1" applyFill="1" applyBorder="1"/>
    <xf numFmtId="165" fontId="3" fillId="2" borderId="10" xfId="0" applyNumberFormat="1" applyFont="1" applyFill="1" applyBorder="1"/>
    <xf numFmtId="4" fontId="3" fillId="2" borderId="10" xfId="0" applyNumberFormat="1" applyFont="1" applyFill="1" applyBorder="1"/>
    <xf numFmtId="0" fontId="4" fillId="2" borderId="17" xfId="0" applyFont="1" applyFill="1" applyBorder="1"/>
    <xf numFmtId="165" fontId="3" fillId="2" borderId="1" xfId="1" applyFont="1" applyFill="1" applyBorder="1"/>
    <xf numFmtId="0" fontId="3" fillId="2" borderId="19" xfId="0" applyFont="1" applyFill="1" applyBorder="1"/>
    <xf numFmtId="0" fontId="5" fillId="3" borderId="20" xfId="0" applyFont="1" applyFill="1" applyBorder="1"/>
    <xf numFmtId="165" fontId="4" fillId="2" borderId="1" xfId="1" applyFont="1" applyFill="1" applyBorder="1"/>
    <xf numFmtId="0" fontId="5" fillId="3" borderId="20" xfId="0" applyFont="1" applyFill="1" applyBorder="1" applyAlignment="1">
      <alignment wrapText="1"/>
    </xf>
    <xf numFmtId="0" fontId="3" fillId="2" borderId="21" xfId="0" applyFont="1" applyFill="1" applyBorder="1"/>
    <xf numFmtId="165" fontId="3" fillId="2" borderId="0" xfId="0" applyNumberFormat="1" applyFont="1" applyFill="1"/>
    <xf numFmtId="43" fontId="3" fillId="2" borderId="0" xfId="0" applyNumberFormat="1" applyFont="1" applyFill="1"/>
    <xf numFmtId="0" fontId="4" fillId="3" borderId="22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7" fontId="4" fillId="3" borderId="22" xfId="0" applyNumberFormat="1" applyFont="1" applyFill="1" applyBorder="1" applyAlignment="1">
      <alignment horizontal="center"/>
    </xf>
    <xf numFmtId="165" fontId="3" fillId="2" borderId="8" xfId="1" applyFont="1" applyFill="1" applyBorder="1" applyAlignment="1"/>
    <xf numFmtId="165" fontId="3" fillId="2" borderId="8" xfId="1" applyFont="1" applyFill="1" applyBorder="1" applyAlignment="1">
      <alignment horizontal="justify" vertical="justify" wrapText="1"/>
    </xf>
    <xf numFmtId="165" fontId="3" fillId="2" borderId="11" xfId="1" applyFont="1" applyFill="1" applyBorder="1" applyAlignment="1"/>
    <xf numFmtId="165" fontId="3" fillId="2" borderId="11" xfId="1" applyFont="1" applyFill="1" applyBorder="1" applyAlignment="1">
      <alignment horizontal="left" vertical="justify" wrapText="1"/>
    </xf>
    <xf numFmtId="165" fontId="3" fillId="2" borderId="11" xfId="1" applyFont="1" applyFill="1" applyBorder="1" applyAlignment="1">
      <alignment horizontal="justify" vertical="justify" wrapText="1"/>
    </xf>
    <xf numFmtId="0" fontId="4" fillId="2" borderId="0" xfId="0" applyFont="1" applyFill="1" applyBorder="1"/>
    <xf numFmtId="43" fontId="3" fillId="2" borderId="10" xfId="0" applyNumberFormat="1" applyFont="1" applyFill="1" applyBorder="1"/>
    <xf numFmtId="0" fontId="2" fillId="2" borderId="0" xfId="0" applyFont="1" applyFill="1" applyBorder="1"/>
    <xf numFmtId="43" fontId="4" fillId="2" borderId="0" xfId="0" applyNumberFormat="1" applyFont="1" applyFill="1"/>
    <xf numFmtId="43" fontId="3" fillId="2" borderId="0" xfId="0" applyNumberFormat="1" applyFont="1" applyFill="1" applyBorder="1" applyAlignment="1">
      <alignment horizontal="center"/>
    </xf>
    <xf numFmtId="0" fontId="3" fillId="2" borderId="23" xfId="0" applyFont="1" applyFill="1" applyBorder="1"/>
    <xf numFmtId="43" fontId="3" fillId="2" borderId="24" xfId="0" applyNumberFormat="1" applyFont="1" applyFill="1" applyBorder="1"/>
    <xf numFmtId="0" fontId="4" fillId="2" borderId="24" xfId="0" applyFont="1" applyFill="1" applyBorder="1"/>
    <xf numFmtId="0" fontId="3" fillId="2" borderId="24" xfId="0" applyFont="1" applyFill="1" applyBorder="1"/>
    <xf numFmtId="43" fontId="3" fillId="2" borderId="12" xfId="0" applyNumberFormat="1" applyFont="1" applyFill="1" applyBorder="1"/>
    <xf numFmtId="0" fontId="3" fillId="2" borderId="25" xfId="0" applyFont="1" applyFill="1" applyBorder="1"/>
    <xf numFmtId="0" fontId="3" fillId="2" borderId="26" xfId="0" applyFont="1" applyFill="1" applyBorder="1"/>
    <xf numFmtId="0" fontId="3" fillId="2" borderId="27" xfId="0" applyFont="1" applyFill="1" applyBorder="1"/>
    <xf numFmtId="0" fontId="3" fillId="2" borderId="28" xfId="0" applyFont="1" applyFill="1" applyBorder="1"/>
    <xf numFmtId="43" fontId="4" fillId="2" borderId="24" xfId="0" applyNumberFormat="1" applyFont="1" applyFill="1" applyBorder="1"/>
    <xf numFmtId="0" fontId="3" fillId="2" borderId="29" xfId="0" applyFont="1" applyFill="1" applyBorder="1"/>
    <xf numFmtId="43" fontId="3" fillId="2" borderId="27" xfId="0" applyNumberFormat="1" applyFont="1" applyFill="1" applyBorder="1"/>
    <xf numFmtId="43" fontId="4" fillId="2" borderId="4" xfId="0" applyNumberFormat="1" applyFont="1" applyFill="1" applyBorder="1"/>
    <xf numFmtId="164" fontId="3" fillId="2" borderId="0" xfId="0" applyNumberFormat="1" applyFont="1" applyFill="1"/>
    <xf numFmtId="0" fontId="4" fillId="3" borderId="30" xfId="0" applyFont="1" applyFill="1" applyBorder="1" applyAlignment="1">
      <alignment horizontal="center"/>
    </xf>
    <xf numFmtId="165" fontId="4" fillId="3" borderId="31" xfId="1" applyFont="1" applyFill="1" applyBorder="1" applyAlignment="1">
      <alignment horizontal="center"/>
    </xf>
    <xf numFmtId="165" fontId="4" fillId="3" borderId="32" xfId="1" applyFont="1" applyFill="1" applyBorder="1" applyAlignment="1">
      <alignment horizontal="center"/>
    </xf>
    <xf numFmtId="0" fontId="3" fillId="2" borderId="22" xfId="0" applyFont="1" applyFill="1" applyBorder="1"/>
    <xf numFmtId="0" fontId="4" fillId="2" borderId="33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3" fillId="2" borderId="34" xfId="0" applyFont="1" applyFill="1" applyBorder="1"/>
    <xf numFmtId="165" fontId="3" fillId="2" borderId="27" xfId="1" applyFont="1" applyFill="1" applyBorder="1"/>
    <xf numFmtId="0" fontId="4" fillId="2" borderId="35" xfId="0" applyFont="1" applyFill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4" borderId="36" xfId="0" applyFont="1" applyFill="1" applyBorder="1" applyAlignment="1">
      <alignment horizontal="center"/>
    </xf>
    <xf numFmtId="0" fontId="3" fillId="2" borderId="37" xfId="0" applyFont="1" applyFill="1" applyBorder="1"/>
    <xf numFmtId="0" fontId="4" fillId="4" borderId="16" xfId="0" applyFont="1" applyFill="1" applyBorder="1" applyAlignment="1">
      <alignment horizontal="center"/>
    </xf>
    <xf numFmtId="0" fontId="4" fillId="3" borderId="28" xfId="0" applyFont="1" applyFill="1" applyBorder="1"/>
    <xf numFmtId="0" fontId="4" fillId="4" borderId="12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left"/>
    </xf>
    <xf numFmtId="165" fontId="3" fillId="2" borderId="22" xfId="0" applyNumberFormat="1" applyFont="1" applyFill="1" applyBorder="1"/>
    <xf numFmtId="165" fontId="4" fillId="4" borderId="4" xfId="1" applyFont="1" applyFill="1" applyBorder="1"/>
    <xf numFmtId="0" fontId="4" fillId="2" borderId="38" xfId="0" applyFont="1" applyFill="1" applyBorder="1"/>
    <xf numFmtId="0" fontId="4" fillId="3" borderId="12" xfId="0" applyFont="1" applyFill="1" applyBorder="1" applyAlignment="1">
      <alignment horizontal="center"/>
    </xf>
    <xf numFmtId="0" fontId="4" fillId="2" borderId="16" xfId="0" applyFont="1" applyFill="1" applyBorder="1"/>
    <xf numFmtId="0" fontId="4" fillId="3" borderId="29" xfId="0" applyFont="1" applyFill="1" applyBorder="1" applyAlignment="1">
      <alignment horizontal="center"/>
    </xf>
    <xf numFmtId="0" fontId="3" fillId="2" borderId="9" xfId="0" applyFont="1" applyFill="1" applyBorder="1"/>
    <xf numFmtId="4" fontId="3" fillId="2" borderId="39" xfId="0" applyNumberFormat="1" applyFont="1" applyFill="1" applyBorder="1"/>
    <xf numFmtId="0" fontId="3" fillId="2" borderId="40" xfId="0" applyFont="1" applyFill="1" applyBorder="1"/>
    <xf numFmtId="4" fontId="3" fillId="2" borderId="11" xfId="0" applyNumberFormat="1" applyFont="1" applyFill="1" applyBorder="1"/>
    <xf numFmtId="4" fontId="3" fillId="2" borderId="41" xfId="0" applyNumberFormat="1" applyFont="1" applyFill="1" applyBorder="1"/>
    <xf numFmtId="0" fontId="4" fillId="3" borderId="42" xfId="0" applyFont="1" applyFill="1" applyBorder="1" applyAlignment="1">
      <alignment horizontal="center"/>
    </xf>
    <xf numFmtId="4" fontId="3" fillId="2" borderId="0" xfId="0" applyNumberFormat="1" applyFont="1" applyFill="1" applyBorder="1"/>
    <xf numFmtId="165" fontId="3" fillId="2" borderId="41" xfId="1" applyFont="1" applyFill="1" applyBorder="1"/>
    <xf numFmtId="0" fontId="3" fillId="2" borderId="43" xfId="0" applyFont="1" applyFill="1" applyBorder="1"/>
    <xf numFmtId="0" fontId="6" fillId="2" borderId="0" xfId="0" applyFont="1" applyFill="1" applyAlignment="1">
      <alignment horizontal="left"/>
    </xf>
    <xf numFmtId="43" fontId="3" fillId="2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85725</xdr:rowOff>
    </xdr:from>
    <xdr:to>
      <xdr:col>2</xdr:col>
      <xdr:colOff>200026</xdr:colOff>
      <xdr:row>4</xdr:row>
      <xdr:rowOff>9525</xdr:rowOff>
    </xdr:to>
    <xdr:pic>
      <xdr:nvPicPr>
        <xdr:cNvPr id="1028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85725"/>
          <a:ext cx="95250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123825</xdr:rowOff>
    </xdr:from>
    <xdr:to>
      <xdr:col>1</xdr:col>
      <xdr:colOff>809625</xdr:colOff>
      <xdr:row>2</xdr:row>
      <xdr:rowOff>304800</xdr:rowOff>
    </xdr:to>
    <xdr:pic>
      <xdr:nvPicPr>
        <xdr:cNvPr id="2055" name="2 Imagen" descr="tcapcv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23825"/>
          <a:ext cx="84772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123825</xdr:rowOff>
    </xdr:from>
    <xdr:to>
      <xdr:col>7</xdr:col>
      <xdr:colOff>447675</xdr:colOff>
      <xdr:row>5</xdr:row>
      <xdr:rowOff>123825</xdr:rowOff>
    </xdr:to>
    <xdr:sp macro="" textlink="">
      <xdr:nvSpPr>
        <xdr:cNvPr id="2050" name="WordArt 2"/>
        <xdr:cNvSpPr>
          <a:spLocks noChangeArrowheads="1" noChangeShapeType="1" noTextEdit="1"/>
        </xdr:cNvSpPr>
      </xdr:nvSpPr>
      <xdr:spPr bwMode="auto">
        <a:xfrm>
          <a:off x="381000" y="285750"/>
          <a:ext cx="5076825" cy="6477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3600" kern="10" spc="0">
              <a:ln w="19050">
                <a:solidFill>
                  <a:srgbClr val="000000"/>
                </a:solidFill>
                <a:round/>
                <a:headEnd/>
                <a:tailEnd/>
              </a:ln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effectLst>
                <a:outerShdw dist="35921" dir="2700000" algn="ctr" rotWithShape="0">
                  <a:srgbClr val="808080"/>
                </a:outerShdw>
              </a:effectLst>
              <a:latin typeface="Calibri"/>
            </a:rPr>
            <a:t>BALANCE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1:P73"/>
  <sheetViews>
    <sheetView tabSelected="1" zoomScaleNormal="100" workbookViewId="0">
      <selection activeCell="L2" sqref="L2"/>
    </sheetView>
  </sheetViews>
  <sheetFormatPr baseColWidth="10" defaultRowHeight="15" x14ac:dyDescent="0.3"/>
  <cols>
    <col min="1" max="1" width="2.7109375" style="2" customWidth="1"/>
    <col min="2" max="2" width="10" style="2" customWidth="1"/>
    <col min="3" max="3" width="13.5703125" style="2" bestFit="1" customWidth="1"/>
    <col min="4" max="4" width="35.42578125" style="2" customWidth="1"/>
    <col min="5" max="5" width="16.28515625" style="2" bestFit="1" customWidth="1"/>
    <col min="6" max="6" width="3" style="2" customWidth="1"/>
    <col min="7" max="7" width="9" style="2" customWidth="1"/>
    <col min="8" max="8" width="13.5703125" style="2" bestFit="1" customWidth="1"/>
    <col min="9" max="9" width="34.5703125" style="2" customWidth="1"/>
    <col min="10" max="10" width="16.28515625" style="2" bestFit="1" customWidth="1"/>
    <col min="11" max="11" width="14.28515625" style="2" bestFit="1" customWidth="1"/>
    <col min="12" max="13" width="11.42578125" style="4"/>
    <col min="14" max="16384" width="11.42578125" style="2"/>
  </cols>
  <sheetData>
    <row r="1" spans="2:11" ht="27" x14ac:dyDescent="0.5">
      <c r="B1" s="2" t="s">
        <v>37</v>
      </c>
      <c r="D1" s="104" t="s">
        <v>46</v>
      </c>
      <c r="E1" s="104"/>
      <c r="F1" s="104"/>
      <c r="G1" s="104"/>
      <c r="H1" s="104"/>
      <c r="I1" s="104"/>
      <c r="J1" s="104"/>
      <c r="K1" s="104"/>
    </row>
    <row r="2" spans="2:11" ht="27" x14ac:dyDescent="0.5">
      <c r="D2" s="104" t="s">
        <v>47</v>
      </c>
      <c r="E2" s="104"/>
      <c r="F2" s="104"/>
      <c r="G2" s="104"/>
      <c r="H2" s="104"/>
      <c r="I2" s="104"/>
      <c r="J2" s="104"/>
      <c r="K2" s="104"/>
    </row>
    <row r="3" spans="2:11" ht="27" x14ac:dyDescent="0.5">
      <c r="D3" s="104" t="s">
        <v>80</v>
      </c>
      <c r="E3" s="104"/>
      <c r="F3" s="104"/>
      <c r="G3" s="104"/>
      <c r="H3" s="104"/>
      <c r="I3" s="104"/>
      <c r="J3" s="104"/>
      <c r="K3" s="104"/>
    </row>
    <row r="4" spans="2:11" ht="16.5" x14ac:dyDescent="0.35">
      <c r="J4" s="57"/>
      <c r="K4" s="57"/>
    </row>
    <row r="5" spans="2:11" ht="16.5" x14ac:dyDescent="0.35">
      <c r="J5" s="57"/>
      <c r="K5" s="57"/>
    </row>
    <row r="6" spans="2:11" ht="16.5" x14ac:dyDescent="0.35">
      <c r="G6"/>
      <c r="H6"/>
      <c r="J6" s="57"/>
    </row>
    <row r="7" spans="2:11" ht="17.25" thickBot="1" x14ac:dyDescent="0.4">
      <c r="B7" s="3" t="s">
        <v>26</v>
      </c>
      <c r="C7" s="3"/>
      <c r="J7" s="5"/>
      <c r="K7" s="5"/>
    </row>
    <row r="8" spans="2:11" ht="17.25" thickBot="1" x14ac:dyDescent="0.4">
      <c r="B8" s="6" t="s">
        <v>0</v>
      </c>
      <c r="C8" s="6" t="s">
        <v>50</v>
      </c>
      <c r="D8" s="6" t="s">
        <v>7</v>
      </c>
      <c r="E8" s="7"/>
      <c r="F8" s="7"/>
      <c r="G8" s="6" t="s">
        <v>0</v>
      </c>
      <c r="H8" s="6" t="s">
        <v>50</v>
      </c>
      <c r="I8" s="8" t="s">
        <v>8</v>
      </c>
      <c r="J8" s="9"/>
      <c r="K8" s="10"/>
    </row>
    <row r="9" spans="2:11" ht="17.25" thickBot="1" x14ac:dyDescent="0.4">
      <c r="B9" s="11" t="s">
        <v>1</v>
      </c>
      <c r="C9" s="81" t="s">
        <v>51</v>
      </c>
      <c r="D9" s="12" t="s">
        <v>31</v>
      </c>
      <c r="E9" s="13">
        <v>15000</v>
      </c>
      <c r="F9" s="14"/>
      <c r="G9" s="11" t="s">
        <v>32</v>
      </c>
      <c r="H9" s="81" t="s">
        <v>59</v>
      </c>
      <c r="I9" s="12" t="s">
        <v>18</v>
      </c>
      <c r="J9" s="15">
        <f>E11</f>
        <v>298549.30000000005</v>
      </c>
      <c r="K9" s="16"/>
    </row>
    <row r="10" spans="2:11" ht="17.25" thickBot="1" x14ac:dyDescent="0.4">
      <c r="B10" s="21"/>
      <c r="C10" s="24" t="s">
        <v>52</v>
      </c>
      <c r="D10" s="76" t="s">
        <v>48</v>
      </c>
      <c r="E10" s="89">
        <f>183249.74+-39070.36+12877.38+1183.5+1.52+1.31+768.04+1.36+6138+1887.45+1.32+1.44-6138-1887.45+1887.45+70136.5-29540+1.35+6799+42966+10560+7040+1.88+2.26+6089.25+2.36+8588</f>
        <v>283549.30000000005</v>
      </c>
      <c r="F10" s="14"/>
      <c r="G10" s="78"/>
      <c r="H10" s="24"/>
      <c r="I10" s="86" t="s">
        <v>63</v>
      </c>
      <c r="J10" s="28">
        <f>+J9</f>
        <v>298549.30000000005</v>
      </c>
      <c r="K10" s="16"/>
    </row>
    <row r="11" spans="2:11" ht="17.25" thickBot="1" x14ac:dyDescent="0.4">
      <c r="B11" s="77"/>
      <c r="C11" s="24"/>
      <c r="D11" s="86" t="s">
        <v>61</v>
      </c>
      <c r="E11" s="22">
        <f>SUM(E9:E10)</f>
        <v>298549.30000000005</v>
      </c>
      <c r="F11" s="18"/>
      <c r="G11" s="69"/>
      <c r="H11" s="23"/>
      <c r="K11" s="16"/>
    </row>
    <row r="12" spans="2:11" x14ac:dyDescent="0.3">
      <c r="B12" s="23"/>
      <c r="C12" s="23"/>
      <c r="F12" s="18"/>
      <c r="G12" s="14"/>
      <c r="H12" s="23"/>
      <c r="I12" s="25"/>
      <c r="J12" s="14"/>
      <c r="K12" s="16"/>
    </row>
    <row r="13" spans="2:11" x14ac:dyDescent="0.3">
      <c r="B13" s="23"/>
      <c r="C13" s="23"/>
      <c r="F13" s="18"/>
      <c r="G13" s="14"/>
      <c r="H13" s="23"/>
      <c r="I13" s="25"/>
      <c r="J13" s="14"/>
      <c r="K13" s="16"/>
    </row>
    <row r="14" spans="2:11" x14ac:dyDescent="0.3">
      <c r="B14" s="23"/>
      <c r="C14" s="23"/>
      <c r="F14" s="18"/>
      <c r="G14" s="14"/>
      <c r="H14" s="23"/>
      <c r="I14" s="25"/>
      <c r="J14" s="14"/>
      <c r="K14" s="16"/>
    </row>
    <row r="15" spans="2:11" x14ac:dyDescent="0.3">
      <c r="B15" s="23"/>
      <c r="C15" s="23"/>
      <c r="F15" s="18"/>
      <c r="G15" s="14"/>
      <c r="H15" s="23"/>
      <c r="I15" s="25"/>
      <c r="J15" s="14"/>
      <c r="K15" s="16"/>
    </row>
    <row r="16" spans="2:11" x14ac:dyDescent="0.3">
      <c r="B16" s="23"/>
      <c r="C16" s="23"/>
      <c r="F16" s="18"/>
      <c r="G16" s="14"/>
      <c r="H16" s="23"/>
      <c r="I16" s="25"/>
      <c r="J16" s="18"/>
      <c r="K16" s="16"/>
    </row>
    <row r="17" spans="2:11" ht="15.75" thickBot="1" x14ac:dyDescent="0.35">
      <c r="B17" s="23"/>
      <c r="C17" s="23"/>
      <c r="F17" s="18"/>
      <c r="G17" s="14"/>
      <c r="H17" s="23"/>
      <c r="I17" s="79"/>
      <c r="J17" s="80"/>
      <c r="K17" s="16"/>
    </row>
    <row r="18" spans="2:11" ht="17.25" thickBot="1" x14ac:dyDescent="0.4">
      <c r="B18" s="24"/>
      <c r="C18" s="24"/>
      <c r="D18" s="25"/>
      <c r="E18" s="14"/>
      <c r="F18" s="26"/>
      <c r="G18" s="14"/>
      <c r="H18" s="23"/>
      <c r="I18" s="27" t="s">
        <v>9</v>
      </c>
      <c r="J18" s="28">
        <f>+J10</f>
        <v>298549.30000000005</v>
      </c>
      <c r="K18" s="16"/>
    </row>
    <row r="19" spans="2:11" ht="17.25" thickBot="1" x14ac:dyDescent="0.4">
      <c r="B19" s="24"/>
      <c r="C19" s="24"/>
      <c r="D19" s="25"/>
      <c r="E19" s="18"/>
      <c r="F19" s="18"/>
      <c r="G19" s="16"/>
      <c r="H19" s="23"/>
      <c r="I19" s="14"/>
      <c r="J19" s="18"/>
      <c r="K19" s="16"/>
    </row>
    <row r="20" spans="2:11" ht="17.25" thickBot="1" x14ac:dyDescent="0.4">
      <c r="B20" s="8" t="s">
        <v>0</v>
      </c>
      <c r="C20" s="82"/>
      <c r="D20" s="6" t="s">
        <v>10</v>
      </c>
      <c r="E20" s="18"/>
      <c r="F20" s="18"/>
      <c r="G20" s="29"/>
      <c r="H20" s="24"/>
      <c r="I20" s="6" t="s">
        <v>27</v>
      </c>
      <c r="J20" s="18"/>
      <c r="K20" s="16"/>
    </row>
    <row r="21" spans="2:11" ht="17.25" thickBot="1" x14ac:dyDescent="0.4">
      <c r="B21" s="8"/>
      <c r="C21" s="83" t="s">
        <v>53</v>
      </c>
      <c r="D21" s="88" t="s">
        <v>65</v>
      </c>
      <c r="E21" s="90"/>
      <c r="F21" s="18"/>
      <c r="G21" s="29"/>
      <c r="H21" s="85" t="s">
        <v>60</v>
      </c>
      <c r="I21" s="87" t="s">
        <v>64</v>
      </c>
      <c r="J21" s="90"/>
      <c r="K21" s="16"/>
    </row>
    <row r="22" spans="2:11" ht="17.25" thickBot="1" x14ac:dyDescent="0.4">
      <c r="B22" s="30" t="s">
        <v>2</v>
      </c>
      <c r="C22" s="83" t="s">
        <v>75</v>
      </c>
      <c r="D22" s="95" t="s">
        <v>11</v>
      </c>
      <c r="E22" s="31">
        <f>'ANEXO 4'!K10</f>
        <v>398260</v>
      </c>
      <c r="F22" s="18"/>
      <c r="G22" s="14"/>
      <c r="H22" s="83" t="s">
        <v>70</v>
      </c>
      <c r="I22" s="95" t="s">
        <v>11</v>
      </c>
      <c r="J22" s="31">
        <f>+E22</f>
        <v>398260</v>
      </c>
      <c r="K22" s="16"/>
    </row>
    <row r="23" spans="2:11" ht="16.5" x14ac:dyDescent="0.35">
      <c r="B23" s="32"/>
      <c r="C23" s="24" t="s">
        <v>76</v>
      </c>
      <c r="D23" s="97" t="s">
        <v>66</v>
      </c>
      <c r="E23" s="33">
        <f>'ANEXO 4'!K11</f>
        <v>2249399.06</v>
      </c>
      <c r="F23" s="18"/>
      <c r="G23" s="14"/>
      <c r="H23" s="24" t="s">
        <v>71</v>
      </c>
      <c r="I23" s="97" t="s">
        <v>66</v>
      </c>
      <c r="J23" s="33">
        <f>+E23</f>
        <v>2249399.06</v>
      </c>
      <c r="K23" s="34"/>
    </row>
    <row r="24" spans="2:11" ht="16.5" x14ac:dyDescent="0.35">
      <c r="B24" s="32"/>
      <c r="C24" s="24" t="s">
        <v>77</v>
      </c>
      <c r="D24" s="97" t="s">
        <v>67</v>
      </c>
      <c r="E24" s="33">
        <f>'ANEXO 4'!K12</f>
        <v>616276.16</v>
      </c>
      <c r="F24" s="18"/>
      <c r="G24" s="14"/>
      <c r="H24" s="24" t="s">
        <v>72</v>
      </c>
      <c r="I24" s="97" t="s">
        <v>67</v>
      </c>
      <c r="J24" s="33">
        <f>+E24</f>
        <v>616276.16</v>
      </c>
      <c r="K24" s="34"/>
    </row>
    <row r="25" spans="2:11" ht="16.5" x14ac:dyDescent="0.35">
      <c r="B25" s="32"/>
      <c r="C25" s="24" t="s">
        <v>78</v>
      </c>
      <c r="D25" s="97" t="s">
        <v>68</v>
      </c>
      <c r="E25" s="33">
        <f>'ANEXO 4'!K13</f>
        <v>60845.659999999996</v>
      </c>
      <c r="F25" s="18"/>
      <c r="G25" s="14"/>
      <c r="H25" s="24" t="s">
        <v>73</v>
      </c>
      <c r="I25" s="97" t="s">
        <v>68</v>
      </c>
      <c r="J25" s="33">
        <f>+E25</f>
        <v>60845.659999999996</v>
      </c>
      <c r="K25" s="35"/>
    </row>
    <row r="26" spans="2:11" ht="17.25" thickBot="1" x14ac:dyDescent="0.4">
      <c r="B26" s="32"/>
      <c r="C26" s="24" t="s">
        <v>79</v>
      </c>
      <c r="D26" s="97" t="s">
        <v>69</v>
      </c>
      <c r="E26" s="102">
        <f>'ANEXO 4'!K14</f>
        <v>44518</v>
      </c>
      <c r="F26" s="18"/>
      <c r="G26" s="14"/>
      <c r="H26" s="24" t="s">
        <v>74</v>
      </c>
      <c r="I26" s="97" t="s">
        <v>69</v>
      </c>
      <c r="J26" s="102">
        <f>+E26</f>
        <v>44518</v>
      </c>
      <c r="K26" s="55"/>
    </row>
    <row r="27" spans="2:11" ht="17.25" thickBot="1" x14ac:dyDescent="0.4">
      <c r="B27" s="32"/>
      <c r="C27" s="24"/>
      <c r="D27" s="86" t="s">
        <v>62</v>
      </c>
      <c r="E27" s="22">
        <f>SUM(E22:E26)</f>
        <v>3369298.8800000004</v>
      </c>
      <c r="F27" s="18"/>
      <c r="G27" s="16"/>
      <c r="H27" s="23"/>
      <c r="I27" s="20" t="s">
        <v>12</v>
      </c>
      <c r="J27" s="22">
        <f>SUM(J22:J26)</f>
        <v>3369298.8800000004</v>
      </c>
      <c r="K27" s="16"/>
    </row>
    <row r="28" spans="2:11" ht="16.5" x14ac:dyDescent="0.35">
      <c r="B28" s="24"/>
      <c r="C28" s="24"/>
      <c r="F28" s="26"/>
      <c r="G28" s="16"/>
      <c r="H28" s="23"/>
      <c r="J28" s="14"/>
      <c r="K28" s="16"/>
    </row>
    <row r="29" spans="2:11" ht="16.5" x14ac:dyDescent="0.35">
      <c r="B29" s="24"/>
      <c r="C29" s="24"/>
      <c r="D29" s="25"/>
      <c r="E29" s="18"/>
      <c r="F29" s="18"/>
      <c r="G29" s="16"/>
      <c r="H29" s="23"/>
      <c r="I29" s="14"/>
      <c r="J29" s="18"/>
      <c r="K29" s="16"/>
    </row>
    <row r="30" spans="2:11" ht="16.5" x14ac:dyDescent="0.35">
      <c r="B30" s="24"/>
      <c r="C30" s="24"/>
      <c r="D30" s="25"/>
      <c r="E30" s="18"/>
      <c r="F30" s="18"/>
      <c r="G30" s="16"/>
      <c r="H30" s="23"/>
      <c r="I30" s="14"/>
      <c r="J30" s="18"/>
      <c r="K30" s="16"/>
    </row>
    <row r="31" spans="2:11" ht="16.5" x14ac:dyDescent="0.35">
      <c r="B31" s="24"/>
      <c r="C31" s="84"/>
      <c r="D31" s="36"/>
      <c r="E31" s="26"/>
      <c r="F31" s="18"/>
      <c r="G31" s="16"/>
      <c r="H31" s="84"/>
      <c r="I31" s="14"/>
      <c r="J31" s="18"/>
      <c r="K31" s="16"/>
    </row>
    <row r="32" spans="2:11" ht="16.5" x14ac:dyDescent="0.35">
      <c r="B32" s="24"/>
      <c r="C32" s="32"/>
      <c r="D32" s="25"/>
      <c r="E32" s="18"/>
      <c r="F32" s="18"/>
      <c r="G32" s="16"/>
      <c r="H32" s="7"/>
      <c r="I32" s="14"/>
      <c r="J32" s="18"/>
      <c r="K32" s="16"/>
    </row>
    <row r="33" spans="2:16" ht="17.25" thickBot="1" x14ac:dyDescent="0.4">
      <c r="B33" s="24"/>
      <c r="C33" s="32"/>
      <c r="D33" s="25"/>
      <c r="E33" s="18"/>
      <c r="F33" s="37"/>
      <c r="G33" s="38"/>
      <c r="H33" s="14"/>
      <c r="I33" s="14"/>
      <c r="J33" s="18"/>
      <c r="K33" s="38"/>
    </row>
    <row r="34" spans="2:16" ht="17.25" thickBot="1" x14ac:dyDescent="0.4">
      <c r="B34" s="84"/>
      <c r="C34" s="103"/>
      <c r="D34" s="39" t="s">
        <v>13</v>
      </c>
      <c r="E34" s="28">
        <f>+E11+E27</f>
        <v>3667848.1800000006</v>
      </c>
      <c r="F34" s="40"/>
      <c r="G34" s="5"/>
      <c r="H34" s="5"/>
      <c r="I34" s="41" t="s">
        <v>14</v>
      </c>
      <c r="J34" s="28">
        <f>+J18+J27</f>
        <v>3667848.1800000006</v>
      </c>
      <c r="K34" s="42"/>
      <c r="M34" s="4">
        <f>+E34-J34</f>
        <v>0</v>
      </c>
    </row>
    <row r="36" spans="2:16" x14ac:dyDescent="0.3">
      <c r="G36" s="43"/>
      <c r="H36" s="43"/>
    </row>
    <row r="37" spans="2:16" ht="16.5" x14ac:dyDescent="0.35">
      <c r="B37" s="3" t="s">
        <v>33</v>
      </c>
      <c r="C37" s="3"/>
      <c r="E37" s="44"/>
      <c r="G37" s="44"/>
      <c r="H37" s="44"/>
    </row>
    <row r="38" spans="2:16" x14ac:dyDescent="0.3">
      <c r="E38" s="44"/>
      <c r="G38" s="44"/>
      <c r="H38" s="44"/>
    </row>
    <row r="39" spans="2:16" ht="16.5" x14ac:dyDescent="0.35">
      <c r="B39" s="3" t="s">
        <v>34</v>
      </c>
      <c r="C39" s="3"/>
      <c r="E39" s="57">
        <f>E51</f>
        <v>40</v>
      </c>
      <c r="G39" s="44"/>
      <c r="H39" s="44"/>
    </row>
    <row r="40" spans="2:16" ht="16.5" x14ac:dyDescent="0.35">
      <c r="B40" s="3" t="s">
        <v>35</v>
      </c>
      <c r="C40" s="3"/>
      <c r="E40" s="44"/>
      <c r="G40" s="44"/>
      <c r="H40" s="44"/>
      <c r="J40" s="57">
        <f>+E39</f>
        <v>40</v>
      </c>
    </row>
    <row r="41" spans="2:16" ht="16.5" hidden="1" x14ac:dyDescent="0.35">
      <c r="B41" s="3" t="s">
        <v>40</v>
      </c>
      <c r="C41" s="3"/>
      <c r="E41" s="57">
        <f>E56</f>
        <v>0</v>
      </c>
      <c r="G41" s="44"/>
      <c r="H41" s="44"/>
    </row>
    <row r="42" spans="2:16" ht="16.5" hidden="1" x14ac:dyDescent="0.35">
      <c r="B42" s="3" t="s">
        <v>41</v>
      </c>
      <c r="C42" s="3"/>
      <c r="E42" s="44"/>
      <c r="G42" s="44"/>
      <c r="H42" s="44"/>
      <c r="J42" s="57">
        <f>+E41</f>
        <v>0</v>
      </c>
    </row>
    <row r="43" spans="2:16" x14ac:dyDescent="0.3">
      <c r="E43" s="44"/>
      <c r="G43" s="44"/>
      <c r="H43" s="44"/>
    </row>
    <row r="44" spans="2:16" x14ac:dyDescent="0.3">
      <c r="E44" s="44"/>
      <c r="G44" s="44"/>
      <c r="H44" s="44"/>
    </row>
    <row r="45" spans="2:16" x14ac:dyDescent="0.3">
      <c r="E45" s="44"/>
      <c r="G45" s="44"/>
      <c r="H45" s="44"/>
    </row>
    <row r="46" spans="2:16" x14ac:dyDescent="0.3">
      <c r="B46" s="5"/>
      <c r="C46" s="5"/>
      <c r="D46" s="5"/>
      <c r="E46" s="5"/>
      <c r="F46" s="14"/>
      <c r="P46" s="2" t="s">
        <v>23</v>
      </c>
    </row>
    <row r="47" spans="2:16" ht="16.5" x14ac:dyDescent="0.35">
      <c r="B47" s="3" t="s">
        <v>3</v>
      </c>
      <c r="C47" s="3"/>
      <c r="D47" s="3" t="s">
        <v>28</v>
      </c>
      <c r="E47" s="3"/>
      <c r="F47" s="3"/>
      <c r="P47" s="2" t="s">
        <v>23</v>
      </c>
    </row>
    <row r="48" spans="2:16" ht="16.5" x14ac:dyDescent="0.35">
      <c r="B48" s="3"/>
      <c r="C48" s="3"/>
      <c r="D48" s="3" t="s">
        <v>24</v>
      </c>
      <c r="E48" s="3"/>
      <c r="F48" s="3"/>
      <c r="P48" s="2" t="s">
        <v>23</v>
      </c>
    </row>
    <row r="49" spans="2:16" ht="16.5" x14ac:dyDescent="0.35">
      <c r="B49" s="3"/>
      <c r="C49" s="3"/>
      <c r="D49" s="3"/>
      <c r="E49" s="3"/>
      <c r="F49" s="3"/>
      <c r="P49" s="2" t="s">
        <v>29</v>
      </c>
    </row>
    <row r="50" spans="2:16" ht="17.25" thickBot="1" x14ac:dyDescent="0.4">
      <c r="B50" s="3"/>
      <c r="C50" s="3"/>
      <c r="D50" s="3"/>
      <c r="E50" s="3"/>
      <c r="F50" s="3"/>
      <c r="P50" s="2" t="s">
        <v>23</v>
      </c>
    </row>
    <row r="51" spans="2:16" ht="16.5" x14ac:dyDescent="0.35">
      <c r="B51" s="3" t="s">
        <v>36</v>
      </c>
      <c r="C51" s="3"/>
      <c r="D51" s="59" t="s">
        <v>39</v>
      </c>
      <c r="E51" s="60">
        <f>37+3</f>
        <v>40</v>
      </c>
      <c r="F51" s="61"/>
      <c r="G51" s="62"/>
      <c r="H51" s="62"/>
      <c r="I51" s="63"/>
      <c r="P51" s="2" t="s">
        <v>23</v>
      </c>
    </row>
    <row r="52" spans="2:16" ht="16.5" x14ac:dyDescent="0.35">
      <c r="B52" s="3"/>
      <c r="C52" s="3"/>
      <c r="D52" s="64"/>
      <c r="E52" s="105" t="s">
        <v>49</v>
      </c>
      <c r="F52" s="106"/>
      <c r="G52" s="106"/>
      <c r="H52" s="106"/>
      <c r="I52" s="107"/>
    </row>
    <row r="53" spans="2:16" ht="15.75" thickBot="1" x14ac:dyDescent="0.35">
      <c r="D53" s="65"/>
      <c r="E53" s="108"/>
      <c r="F53" s="108"/>
      <c r="G53" s="108"/>
      <c r="H53" s="108"/>
      <c r="I53" s="109"/>
      <c r="J53" s="72"/>
      <c r="P53" s="2" t="s">
        <v>23</v>
      </c>
    </row>
    <row r="54" spans="2:16" x14ac:dyDescent="0.3">
      <c r="E54" s="44"/>
    </row>
    <row r="55" spans="2:16" ht="17.25" hidden="1" thickBot="1" x14ac:dyDescent="0.4">
      <c r="D55" s="59" t="s">
        <v>42</v>
      </c>
      <c r="E55" s="68"/>
      <c r="F55" s="62"/>
      <c r="G55" s="62"/>
      <c r="H55" s="62"/>
      <c r="I55" s="19"/>
    </row>
    <row r="56" spans="2:16" ht="17.25" hidden="1" thickBot="1" x14ac:dyDescent="0.4">
      <c r="D56" s="64" t="s">
        <v>43</v>
      </c>
      <c r="E56" s="71">
        <v>0</v>
      </c>
      <c r="F56" s="14"/>
      <c r="G56" s="14"/>
      <c r="H56" s="14"/>
      <c r="I56" s="69"/>
    </row>
    <row r="57" spans="2:16" ht="15.75" hidden="1" thickBot="1" x14ac:dyDescent="0.35">
      <c r="D57" s="65"/>
      <c r="E57" s="70"/>
      <c r="F57" s="66"/>
      <c r="G57" s="66"/>
      <c r="H57" s="66"/>
      <c r="I57" s="67"/>
    </row>
    <row r="58" spans="2:16" x14ac:dyDescent="0.3">
      <c r="E58" s="44"/>
    </row>
    <row r="59" spans="2:16" x14ac:dyDescent="0.3">
      <c r="E59" s="44"/>
    </row>
    <row r="60" spans="2:16" x14ac:dyDescent="0.3">
      <c r="E60" s="44"/>
    </row>
    <row r="61" spans="2:16" x14ac:dyDescent="0.3">
      <c r="E61" s="44"/>
    </row>
    <row r="62" spans="2:16" x14ac:dyDescent="0.3">
      <c r="E62" s="44"/>
    </row>
    <row r="63" spans="2:16" x14ac:dyDescent="0.3">
      <c r="E63" s="44"/>
    </row>
    <row r="64" spans="2:16" x14ac:dyDescent="0.3">
      <c r="E64" s="44"/>
    </row>
    <row r="65" spans="2:5" x14ac:dyDescent="0.3">
      <c r="E65" s="44"/>
    </row>
    <row r="66" spans="2:5" x14ac:dyDescent="0.3">
      <c r="E66" s="44"/>
    </row>
    <row r="67" spans="2:5" x14ac:dyDescent="0.3">
      <c r="E67" s="44"/>
    </row>
    <row r="68" spans="2:5" x14ac:dyDescent="0.3">
      <c r="E68" s="44"/>
    </row>
    <row r="69" spans="2:5" x14ac:dyDescent="0.3">
      <c r="E69" s="44"/>
    </row>
    <row r="73" spans="2:5" x14ac:dyDescent="0.3">
      <c r="B73"/>
      <c r="C73"/>
    </row>
  </sheetData>
  <mergeCells count="4">
    <mergeCell ref="D1:K1"/>
    <mergeCell ref="D2:K2"/>
    <mergeCell ref="D3:K3"/>
    <mergeCell ref="E52:I53"/>
  </mergeCells>
  <phoneticPr fontId="0" type="noConversion"/>
  <pageMargins left="0.19685039370078741" right="0.19685039370078741" top="0.6692913385826772" bottom="0.98425196850393704" header="0" footer="0"/>
  <pageSetup scale="46" orientation="portrait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A1:M27"/>
  <sheetViews>
    <sheetView workbookViewId="0">
      <pane xSplit="3" ySplit="9" topLeftCell="F10" activePane="bottomRight" state="frozen"/>
      <selection pane="topRight" activeCell="D1" sqref="D1"/>
      <selection pane="bottomLeft" activeCell="A10" sqref="A10"/>
      <selection pane="bottomRight" sqref="A1:K22"/>
    </sheetView>
  </sheetViews>
  <sheetFormatPr baseColWidth="10" defaultColWidth="18.140625" defaultRowHeight="15" x14ac:dyDescent="0.3"/>
  <cols>
    <col min="1" max="1" width="2.7109375" style="2" customWidth="1"/>
    <col min="2" max="2" width="21.5703125" style="2" customWidth="1"/>
    <col min="3" max="3" width="31.140625" style="2" customWidth="1"/>
    <col min="4" max="4" width="19.28515625" style="2" customWidth="1"/>
    <col min="5" max="5" width="15.28515625" style="2" bestFit="1" customWidth="1"/>
    <col min="6" max="6" width="21.42578125" style="2" customWidth="1"/>
    <col min="7" max="7" width="12.7109375" style="2" bestFit="1" customWidth="1"/>
    <col min="8" max="8" width="27.42578125" style="2" customWidth="1"/>
    <col min="9" max="9" width="10.28515625" style="2" customWidth="1"/>
    <col min="10" max="10" width="13" style="2" customWidth="1"/>
    <col min="11" max="11" width="16.28515625" style="2" bestFit="1" customWidth="1"/>
    <col min="12" max="16384" width="18.140625" style="2"/>
  </cols>
  <sheetData>
    <row r="1" spans="1:13" ht="27" x14ac:dyDescent="0.5">
      <c r="A1" s="14"/>
      <c r="B1" s="14"/>
      <c r="C1" s="111" t="s">
        <v>44</v>
      </c>
      <c r="D1" s="111"/>
      <c r="E1" s="111"/>
      <c r="F1" s="111"/>
      <c r="G1" s="111"/>
      <c r="H1" s="111"/>
      <c r="I1" s="111"/>
      <c r="J1" s="111"/>
      <c r="K1" s="111"/>
    </row>
    <row r="2" spans="1:13" ht="27" x14ac:dyDescent="0.5">
      <c r="A2" s="14"/>
      <c r="B2" s="14"/>
      <c r="C2" s="111" t="s">
        <v>45</v>
      </c>
      <c r="D2" s="111"/>
      <c r="E2" s="111"/>
      <c r="F2" s="111"/>
      <c r="G2" s="111"/>
      <c r="H2" s="111"/>
      <c r="I2" s="111"/>
      <c r="J2" s="111"/>
      <c r="K2" s="111"/>
    </row>
    <row r="3" spans="1:13" ht="27" x14ac:dyDescent="0.5">
      <c r="A3" s="14"/>
      <c r="B3" s="14"/>
      <c r="C3" s="111" t="s">
        <v>81</v>
      </c>
      <c r="D3" s="111"/>
      <c r="E3" s="111"/>
      <c r="F3" s="111"/>
      <c r="G3" s="111"/>
      <c r="H3" s="111"/>
      <c r="I3" s="111"/>
      <c r="J3" s="111"/>
      <c r="K3" s="111"/>
    </row>
    <row r="4" spans="1:13" x14ac:dyDescent="0.3">
      <c r="A4" s="14"/>
      <c r="B4" s="14"/>
      <c r="C4" s="14"/>
      <c r="D4" s="47"/>
      <c r="E4" s="47"/>
      <c r="F4" s="47"/>
      <c r="G4" s="47"/>
      <c r="H4" s="47"/>
      <c r="I4" s="47"/>
      <c r="J4" s="47"/>
      <c r="K4" s="14"/>
    </row>
    <row r="5" spans="1:13" x14ac:dyDescent="0.3">
      <c r="A5" s="14"/>
      <c r="B5" s="14"/>
      <c r="C5" s="14"/>
      <c r="D5" s="47"/>
      <c r="E5" s="47"/>
      <c r="F5" s="47"/>
      <c r="G5" s="47"/>
      <c r="H5" s="47"/>
      <c r="I5" s="47"/>
      <c r="J5" s="47"/>
      <c r="K5" s="14"/>
    </row>
    <row r="6" spans="1:13" x14ac:dyDescent="0.3">
      <c r="A6" s="14"/>
      <c r="B6" s="14"/>
      <c r="C6" s="14"/>
      <c r="D6" s="47"/>
      <c r="E6" s="58"/>
      <c r="F6" s="47"/>
      <c r="G6" s="47"/>
      <c r="H6" s="47"/>
      <c r="I6" s="47"/>
      <c r="J6" s="47"/>
      <c r="K6" s="14"/>
    </row>
    <row r="7" spans="1:13" ht="17.25" thickBot="1" x14ac:dyDescent="0.4">
      <c r="A7" s="14"/>
      <c r="B7" s="14"/>
      <c r="C7" s="54" t="s">
        <v>26</v>
      </c>
      <c r="D7" s="112" t="s">
        <v>38</v>
      </c>
      <c r="E7" s="112"/>
      <c r="F7" s="112"/>
      <c r="G7" s="112"/>
      <c r="H7" s="112"/>
      <c r="I7" s="112"/>
      <c r="J7" s="112"/>
      <c r="K7" s="14"/>
    </row>
    <row r="8" spans="1:13" ht="16.5" x14ac:dyDescent="0.35">
      <c r="B8" s="91" t="s">
        <v>50</v>
      </c>
      <c r="C8" s="92" t="s">
        <v>5</v>
      </c>
      <c r="D8" s="6" t="s">
        <v>19</v>
      </c>
      <c r="E8" s="6" t="s">
        <v>20</v>
      </c>
      <c r="F8" s="6" t="s">
        <v>4</v>
      </c>
      <c r="G8" s="6" t="s">
        <v>21</v>
      </c>
      <c r="H8" s="6" t="s">
        <v>22</v>
      </c>
      <c r="I8" s="6" t="s">
        <v>15</v>
      </c>
      <c r="J8" s="6" t="s">
        <v>25</v>
      </c>
      <c r="K8" s="6" t="s">
        <v>15</v>
      </c>
    </row>
    <row r="9" spans="1:13" ht="17.25" thickBot="1" x14ac:dyDescent="0.4">
      <c r="B9" s="93"/>
      <c r="C9" s="94"/>
      <c r="D9" s="45" t="s">
        <v>82</v>
      </c>
      <c r="E9" s="45"/>
      <c r="F9" s="45"/>
      <c r="G9" s="45"/>
      <c r="H9" s="45"/>
      <c r="I9" s="45" t="s">
        <v>17</v>
      </c>
      <c r="J9" s="48"/>
      <c r="K9" s="46" t="s">
        <v>16</v>
      </c>
    </row>
    <row r="10" spans="1:13" ht="15" customHeight="1" x14ac:dyDescent="0.35">
      <c r="B10" s="83" t="s">
        <v>54</v>
      </c>
      <c r="C10" s="95" t="s">
        <v>11</v>
      </c>
      <c r="D10" s="96">
        <v>398260</v>
      </c>
      <c r="E10" s="49">
        <v>0</v>
      </c>
      <c r="F10" s="31"/>
      <c r="G10" s="49">
        <v>0</v>
      </c>
      <c r="H10" s="50"/>
      <c r="I10" s="12"/>
      <c r="J10" s="49">
        <v>0</v>
      </c>
      <c r="K10" s="31">
        <f>+D10+E10-G10+J10</f>
        <v>398260</v>
      </c>
      <c r="M10" s="44"/>
    </row>
    <row r="11" spans="1:13" ht="15" customHeight="1" x14ac:dyDescent="0.35">
      <c r="B11" s="24" t="s">
        <v>55</v>
      </c>
      <c r="C11" s="97" t="s">
        <v>66</v>
      </c>
      <c r="D11" s="98">
        <v>2249399.06</v>
      </c>
      <c r="E11" s="51">
        <v>0</v>
      </c>
      <c r="F11" s="33"/>
      <c r="G11" s="51">
        <v>0</v>
      </c>
      <c r="H11" s="52"/>
      <c r="I11" s="17"/>
      <c r="J11" s="51">
        <v>0</v>
      </c>
      <c r="K11" s="33">
        <f>+D11+E11-G11+J11</f>
        <v>2249399.06</v>
      </c>
      <c r="L11" s="43"/>
    </row>
    <row r="12" spans="1:13" ht="15" customHeight="1" x14ac:dyDescent="0.35">
      <c r="B12" s="24" t="s">
        <v>56</v>
      </c>
      <c r="C12" s="97" t="s">
        <v>67</v>
      </c>
      <c r="D12" s="98">
        <v>616276.16</v>
      </c>
      <c r="E12" s="51">
        <v>0</v>
      </c>
      <c r="F12" s="33"/>
      <c r="G12" s="51">
        <v>0</v>
      </c>
      <c r="H12" s="52"/>
      <c r="I12" s="17"/>
      <c r="J12" s="51">
        <v>0</v>
      </c>
      <c r="K12" s="33">
        <f>+D12+E12-G12+J12</f>
        <v>616276.16</v>
      </c>
    </row>
    <row r="13" spans="1:13" ht="15" customHeight="1" x14ac:dyDescent="0.35">
      <c r="B13" s="24" t="s">
        <v>57</v>
      </c>
      <c r="C13" s="97" t="s">
        <v>68</v>
      </c>
      <c r="D13" s="98">
        <v>60845.659999999996</v>
      </c>
      <c r="E13" s="51">
        <v>0</v>
      </c>
      <c r="F13" s="33"/>
      <c r="G13" s="51">
        <v>0</v>
      </c>
      <c r="H13" s="53"/>
      <c r="I13" s="17"/>
      <c r="J13" s="51">
        <v>0</v>
      </c>
      <c r="K13" s="33">
        <f>+D13+E13-G13+J13</f>
        <v>60845.659999999996</v>
      </c>
    </row>
    <row r="14" spans="1:13" ht="15" customHeight="1" thickBot="1" x14ac:dyDescent="0.4">
      <c r="B14" s="24" t="s">
        <v>58</v>
      </c>
      <c r="C14" s="97" t="s">
        <v>69</v>
      </c>
      <c r="D14" s="99">
        <v>44518</v>
      </c>
      <c r="E14" s="51">
        <v>0</v>
      </c>
      <c r="F14" s="33"/>
      <c r="G14" s="51">
        <v>0</v>
      </c>
      <c r="H14" s="52"/>
      <c r="I14" s="17"/>
      <c r="J14" s="51">
        <v>0</v>
      </c>
      <c r="K14" s="33">
        <f>+D14+E14-G14+J14</f>
        <v>44518</v>
      </c>
      <c r="M14" s="44"/>
    </row>
    <row r="15" spans="1:13" ht="15" customHeight="1" thickBot="1" x14ac:dyDescent="0.4">
      <c r="B15" s="84"/>
      <c r="C15" s="100" t="s">
        <v>6</v>
      </c>
      <c r="D15" s="74">
        <f>SUM(D10:D14)</f>
        <v>3369298.8800000004</v>
      </c>
      <c r="E15" s="74">
        <f>SUM(E10:E14)</f>
        <v>0</v>
      </c>
      <c r="F15" s="74">
        <f>SUM(F10:F14)</f>
        <v>0</v>
      </c>
      <c r="G15" s="74">
        <f>SUM(G10:G14)</f>
        <v>0</v>
      </c>
      <c r="H15" s="74"/>
      <c r="I15" s="73"/>
      <c r="J15" s="74">
        <f>SUM(J10:J14)</f>
        <v>0</v>
      </c>
      <c r="K15" s="75">
        <f>SUM(K10:K14)</f>
        <v>3369298.8800000004</v>
      </c>
    </row>
    <row r="16" spans="1:13" x14ac:dyDescent="0.3">
      <c r="K16" s="44"/>
    </row>
    <row r="17" spans="3:9" ht="15" customHeight="1" x14ac:dyDescent="0.3"/>
    <row r="19" spans="3:9" ht="16.5" x14ac:dyDescent="0.35">
      <c r="C19" s="5"/>
      <c r="D19" s="5"/>
      <c r="E19" s="29"/>
      <c r="F19" s="14"/>
      <c r="G19" s="101"/>
    </row>
    <row r="20" spans="3:9" ht="16.5" x14ac:dyDescent="0.35">
      <c r="C20" s="113" t="s">
        <v>30</v>
      </c>
      <c r="D20" s="113"/>
      <c r="E20" s="29"/>
      <c r="F20" s="14"/>
      <c r="G20" s="101"/>
    </row>
    <row r="21" spans="3:9" ht="16.5" x14ac:dyDescent="0.35">
      <c r="C21" s="110" t="s">
        <v>24</v>
      </c>
      <c r="D21" s="110"/>
      <c r="E21" s="29"/>
      <c r="F21" s="14"/>
      <c r="G21" s="101"/>
    </row>
    <row r="22" spans="3:9" ht="16.5" x14ac:dyDescent="0.35">
      <c r="E22" s="29"/>
      <c r="F22" s="14"/>
      <c r="G22" s="101"/>
    </row>
    <row r="23" spans="3:9" ht="16.5" x14ac:dyDescent="0.35">
      <c r="E23" s="29"/>
      <c r="F23" s="14"/>
      <c r="G23" s="101"/>
      <c r="I23" s="2" t="s">
        <v>23</v>
      </c>
    </row>
    <row r="24" spans="3:9" x14ac:dyDescent="0.3">
      <c r="I24" s="2" t="s">
        <v>23</v>
      </c>
    </row>
    <row r="25" spans="3:9" x14ac:dyDescent="0.3">
      <c r="I25" s="2" t="s">
        <v>23</v>
      </c>
    </row>
    <row r="26" spans="3:9" x14ac:dyDescent="0.3">
      <c r="I26" s="2" t="s">
        <v>23</v>
      </c>
    </row>
    <row r="27" spans="3:9" x14ac:dyDescent="0.3">
      <c r="I27" s="2" t="s">
        <v>23</v>
      </c>
    </row>
  </sheetData>
  <mergeCells count="6">
    <mergeCell ref="C21:D21"/>
    <mergeCell ref="C1:K1"/>
    <mergeCell ref="C2:K2"/>
    <mergeCell ref="C3:K3"/>
    <mergeCell ref="D7:J7"/>
    <mergeCell ref="C20:D20"/>
  </mergeCells>
  <phoneticPr fontId="0" type="noConversion"/>
  <pageMargins left="0.98425196850393704" right="0.19685039370078741" top="0.62992125984251968" bottom="0.98425196850393704" header="0" footer="0"/>
  <pageSetup scale="56" orientation="landscape" horizont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66"/>
    <pageSetUpPr fitToPage="1"/>
  </sheetPr>
  <dimension ref="B7:H7"/>
  <sheetViews>
    <sheetView topLeftCell="A10" workbookViewId="0">
      <selection activeCell="G13" sqref="G13"/>
    </sheetView>
  </sheetViews>
  <sheetFormatPr baseColWidth="10" defaultRowHeight="12.75" x14ac:dyDescent="0.2"/>
  <cols>
    <col min="1" max="1" width="5.7109375" style="1" customWidth="1"/>
    <col min="2" max="4" width="11.42578125" style="1"/>
    <col min="5" max="5" width="12.28515625" style="1" bestFit="1" customWidth="1"/>
    <col min="6" max="16384" width="11.42578125" style="1"/>
  </cols>
  <sheetData>
    <row r="7" spans="2:8" x14ac:dyDescent="0.2">
      <c r="B7" s="56"/>
      <c r="C7" s="56"/>
      <c r="D7" s="56"/>
      <c r="E7" s="56"/>
      <c r="F7" s="56"/>
      <c r="G7" s="56"/>
      <c r="H7" s="56"/>
    </row>
  </sheetData>
  <phoneticPr fontId="0" type="noConversion"/>
  <pageMargins left="1.5748031496062993" right="0.98425196850393704" top="0.74803149606299213" bottom="0.98425196850393704" header="0" footer="0"/>
  <pageSetup scale="95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BALANCE GRAL.</vt:lpstr>
      <vt:lpstr>ANEXO 4</vt:lpstr>
      <vt:lpstr>ANEXOS</vt:lpstr>
      <vt:lpstr>ANEXOS!Área_de_impresión</vt:lpstr>
    </vt:vector>
  </TitlesOfParts>
  <Company>Area de Informática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DERECHOS HUMANOS</dc:creator>
  <cp:lastModifiedBy>Hiram PC</cp:lastModifiedBy>
  <cp:lastPrinted>2014-03-12T14:29:45Z</cp:lastPrinted>
  <dcterms:created xsi:type="dcterms:W3CDTF">1998-08-25T22:59:10Z</dcterms:created>
  <dcterms:modified xsi:type="dcterms:W3CDTF">2016-05-27T16:37:39Z</dcterms:modified>
</cp:coreProperties>
</file>