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E25" i="2" l="1"/>
  <c r="J25" i="2" s="1"/>
  <c r="J15" i="11"/>
  <c r="G15" i="11"/>
  <c r="F15" i="11"/>
  <c r="E15" i="11"/>
  <c r="D15" i="11"/>
  <c r="K14" i="11"/>
  <c r="E26" i="2" s="1"/>
  <c r="J26" i="2" s="1"/>
  <c r="K13" i="11"/>
  <c r="K12" i="11"/>
  <c r="E24" i="2" s="1"/>
  <c r="J24" i="2" s="1"/>
  <c r="K11" i="11"/>
  <c r="E23" i="2" s="1"/>
  <c r="J23" i="2" s="1"/>
  <c r="K10" i="11"/>
  <c r="K15" i="11" s="1"/>
  <c r="E51" i="2"/>
  <c r="E39" i="2"/>
  <c r="J40" i="2" s="1"/>
  <c r="E41" i="2"/>
  <c r="J42" i="2" s="1"/>
  <c r="E11" i="2"/>
  <c r="E22" i="2" l="1"/>
  <c r="J9" i="2"/>
  <c r="J10" i="2" s="1"/>
  <c r="J18" i="2" s="1"/>
  <c r="J22" i="2" l="1"/>
  <c r="J27" i="2" s="1"/>
  <c r="J34" i="2" s="1"/>
  <c r="M34" i="2" s="1"/>
  <c r="E27" i="2"/>
  <c r="E34" i="2" s="1"/>
</calcChain>
</file>

<file path=xl/sharedStrings.xml><?xml version="1.0" encoding="utf-8"?>
<sst xmlns="http://schemas.openxmlformats.org/spreadsheetml/2006/main" count="108" uniqueCount="83">
  <si>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</si>
  <si>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</si>
  <si>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</si>
  <si>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</si>
  <si>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</si>
  <si>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</si>
  <si>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</si>
  <si>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</si>
  <si>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</si>
  <si>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</si>
  <si>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</si>
  <si>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</si>
  <si>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</si>
  <si>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</si>
  <si>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</si>
  <si>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</si>
  <si>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</si>
  <si>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</si>
  <si>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</si>
  <si>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</si>
  <si>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</si>
  <si>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</si>
  <si>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</si>
  <si>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</si>
  <si>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</si>
  <si>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</si>
  <si>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</si>
  <si>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</si>
  <si>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</si>
  <si>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</si>
  <si>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</si>
  <si>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</si>
  <si>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</si>
  <si>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</si>
  <si>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</si>
  <si>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</si>
  <si>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</si>
  <si>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</si>
  <si>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</si>
  <si>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</si>
  <si>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</si>
  <si>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</si>
  <si>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</si>
  <si>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</si>
  <si>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</si>
  <si>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</si>
  <si>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</si>
  <si>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</si>
  <si>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</si>
  <si>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</si>
  <si>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</si>
  <si>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</si>
  <si>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</si>
  <si>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</si>
  <si>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1-2-4-4-0-0</t>
  </si>
  <si>
    <t>1-2-4-1-3-0</t>
  </si>
  <si>
    <t>1-2-4-1-1-0</t>
  </si>
  <si>
    <t>1-2-4-1-9-0</t>
  </si>
  <si>
    <t>1-2-4-1-2-0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</si>
  <si>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</si>
  <si>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</si>
  <si>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</si>
  <si>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</si>
  <si>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</si>
  <si>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</si>
  <si>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</si>
  <si>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</si>
  <si>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</si>
  <si>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</si>
  <si>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</si>
  <si>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</si>
  <si>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</si>
  <si>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</si>
  <si>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</si>
  <si>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</si>
  <si>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</si>
  <si>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</si>
  <si>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</si>
  <si>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</si>
  <si>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</si>
  <si>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28 DE FEBRERO 2014</t>
  </si>
  <si>
    <t xml:space="preserve">             AL 28 DE FEBRERO DE 2014</t>
  </si>
  <si>
    <t>AL 01-FEB-2014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</si>
</sst>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8" xfId="0" applyNumberFormat="1" applyFont="1" applyFill="1" applyBorder="1"/>
    <xf numFmtId="0" fontId="3" fillId="2" borderId="39" xfId="0" applyFont="1" applyFill="1" applyBorder="1"/>
    <xf numFmtId="4" fontId="3" fillId="2" borderId="11" xfId="0" applyNumberFormat="1" applyFont="1" applyFill="1" applyBorder="1"/>
    <xf numFmtId="4" fontId="3" fillId="2" borderId="40" xfId="0" applyNumberFormat="1" applyFont="1" applyFill="1" applyBorder="1"/>
    <xf numFmtId="0" fontId="4" fillId="3" borderId="41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0" xfId="1" applyFont="1" applyFill="1" applyBorder="1"/>
    <xf numFmtId="0" fontId="7" fillId="3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2" borderId="3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42" xfId="0" applyFont="1" applyFill="1" applyBorder="1"/>
    <xf numFmtId="0" fontId="7" fillId="4" borderId="16" xfId="0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933450</xdr:colOff>
      <xdr:row>2</xdr:row>
      <xdr:rowOff>285750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topLeftCell="D1" zoomScaleNormal="100" workbookViewId="0">
      <selection activeCell="E51" sqref="E51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2" t="s">
        <v>46</v>
      </c>
      <c r="E1" s="112"/>
      <c r="F1" s="112"/>
      <c r="G1" s="112"/>
      <c r="H1" s="112"/>
      <c r="I1" s="112"/>
      <c r="J1" s="112"/>
      <c r="K1" s="112"/>
    </row>
    <row r="2" spans="2:11" ht="27" x14ac:dyDescent="0.5">
      <c r="D2" s="112" t="s">
        <v>47</v>
      </c>
      <c r="E2" s="112"/>
      <c r="F2" s="112"/>
      <c r="G2" s="112"/>
      <c r="H2" s="112"/>
      <c r="I2" s="112"/>
      <c r="J2" s="112"/>
      <c r="K2" s="112"/>
    </row>
    <row r="3" spans="2:11" ht="27" x14ac:dyDescent="0.5">
      <c r="D3" s="112" t="s">
        <v>80</v>
      </c>
      <c r="E3" s="112"/>
      <c r="F3" s="112"/>
      <c r="G3" s="112"/>
      <c r="H3" s="112"/>
      <c r="I3" s="112"/>
      <c r="J3" s="112"/>
      <c r="K3" s="112"/>
    </row>
    <row r="4" spans="2:11" ht="16.5" x14ac:dyDescent="0.35">
      <c r="J4" s="57"/>
      <c r="K4" s="57"/>
    </row>
    <row r="5" spans="2:11" ht="16.5" x14ac:dyDescent="0.35">
      <c r="J5" s="57"/>
      <c r="K5" s="57"/>
    </row>
    <row r="6" spans="2:11" ht="16.5" x14ac:dyDescent="0.35">
      <c r="G6"/>
      <c r="H6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97"/>
      <c r="D8" s="6" t="s">
        <v>7</v>
      </c>
      <c r="E8" s="7"/>
      <c r="F8" s="7"/>
      <c r="G8" s="6" t="s">
        <v>0</v>
      </c>
      <c r="H8" s="97"/>
      <c r="I8" s="8" t="s">
        <v>8</v>
      </c>
      <c r="J8" s="9"/>
      <c r="K8" s="10"/>
    </row>
    <row r="9" spans="2:11" ht="17.25" thickBot="1" x14ac:dyDescent="0.4">
      <c r="B9" s="11" t="s">
        <v>1</v>
      </c>
      <c r="C9" s="98" t="s">
        <v>51</v>
      </c>
      <c r="D9" s="12" t="s">
        <v>31</v>
      </c>
      <c r="E9" s="13">
        <v>15000</v>
      </c>
      <c r="F9" s="14"/>
      <c r="G9" s="11" t="s">
        <v>32</v>
      </c>
      <c r="H9" s="98" t="s">
        <v>59</v>
      </c>
      <c r="I9" s="12" t="s">
        <v>18</v>
      </c>
      <c r="J9" s="15">
        <f>E11</f>
        <v>296721.71000000002</v>
      </c>
      <c r="K9" s="16"/>
    </row>
    <row r="10" spans="2:11" ht="17.25" thickBot="1" x14ac:dyDescent="0.4">
      <c r="B10" s="21"/>
      <c r="C10" s="99" t="s">
        <v>52</v>
      </c>
      <c r="D10" s="76" t="s">
        <v>48</v>
      </c>
      <c r="E10" s="85">
        <f>183249.74+-39070.36+12877.38+1183.5+1.52+1.31+768.04+1.36+6138+1887.45+1.32+1.44-6138-1887.45+1887.45+70136.5-29540+1.35+6799+42966+10560+7040+1.88+2.26+6089.25+2.36+8588+2.41-1830</f>
        <v>281721.71000000002</v>
      </c>
      <c r="F10" s="14"/>
      <c r="G10" s="78"/>
      <c r="H10" s="99"/>
      <c r="I10" s="82" t="s">
        <v>63</v>
      </c>
      <c r="J10" s="28">
        <f>+J9</f>
        <v>296721.71000000002</v>
      </c>
      <c r="K10" s="16"/>
    </row>
    <row r="11" spans="2:11" ht="17.25" thickBot="1" x14ac:dyDescent="0.4">
      <c r="B11" s="77"/>
      <c r="C11" s="99"/>
      <c r="D11" s="82" t="s">
        <v>61</v>
      </c>
      <c r="E11" s="22">
        <f>SUM(E9:E10)</f>
        <v>296721.71000000002</v>
      </c>
      <c r="F11" s="18"/>
      <c r="G11" s="69"/>
      <c r="H11" s="100"/>
      <c r="K11" s="16"/>
    </row>
    <row r="12" spans="2:11" x14ac:dyDescent="0.3">
      <c r="B12" s="23"/>
      <c r="C12" s="100"/>
      <c r="F12" s="18"/>
      <c r="G12" s="14"/>
      <c r="H12" s="100"/>
      <c r="I12" s="25"/>
      <c r="J12" s="14"/>
      <c r="K12" s="16"/>
    </row>
    <row r="13" spans="2:11" x14ac:dyDescent="0.3">
      <c r="B13" s="23"/>
      <c r="C13" s="100"/>
      <c r="F13" s="18"/>
      <c r="G13" s="14"/>
      <c r="H13" s="100"/>
      <c r="I13" s="25"/>
      <c r="J13" s="14"/>
      <c r="K13" s="16"/>
    </row>
    <row r="14" spans="2:11" x14ac:dyDescent="0.3">
      <c r="B14" s="23"/>
      <c r="C14" s="100"/>
      <c r="F14" s="18"/>
      <c r="G14" s="14"/>
      <c r="H14" s="100"/>
      <c r="I14" s="25"/>
      <c r="J14" s="14"/>
      <c r="K14" s="16"/>
    </row>
    <row r="15" spans="2:11" x14ac:dyDescent="0.3">
      <c r="B15" s="23"/>
      <c r="C15" s="100"/>
      <c r="F15" s="18"/>
      <c r="G15" s="14"/>
      <c r="H15" s="100"/>
      <c r="I15" s="25"/>
      <c r="J15" s="14"/>
      <c r="K15" s="16"/>
    </row>
    <row r="16" spans="2:11" x14ac:dyDescent="0.3">
      <c r="B16" s="23"/>
      <c r="C16" s="100"/>
      <c r="F16" s="18"/>
      <c r="G16" s="14"/>
      <c r="H16" s="100"/>
      <c r="I16" s="25"/>
      <c r="J16" s="18"/>
      <c r="K16" s="16"/>
    </row>
    <row r="17" spans="2:11" ht="15.75" thickBot="1" x14ac:dyDescent="0.35">
      <c r="B17" s="23"/>
      <c r="C17" s="100"/>
      <c r="F17" s="18"/>
      <c r="G17" s="14"/>
      <c r="H17" s="100"/>
      <c r="I17" s="79"/>
      <c r="J17" s="80"/>
      <c r="K17" s="16"/>
    </row>
    <row r="18" spans="2:11" ht="17.25" thickBot="1" x14ac:dyDescent="0.4">
      <c r="B18" s="24"/>
      <c r="C18" s="99"/>
      <c r="D18" s="25"/>
      <c r="E18" s="14"/>
      <c r="F18" s="26"/>
      <c r="G18" s="14"/>
      <c r="H18" s="100"/>
      <c r="I18" s="27" t="s">
        <v>9</v>
      </c>
      <c r="J18" s="28">
        <f>+J10</f>
        <v>296721.71000000002</v>
      </c>
      <c r="K18" s="16"/>
    </row>
    <row r="19" spans="2:11" ht="17.25" thickBot="1" x14ac:dyDescent="0.4">
      <c r="B19" s="24"/>
      <c r="C19" s="99"/>
      <c r="D19" s="25"/>
      <c r="E19" s="18"/>
      <c r="F19" s="18"/>
      <c r="G19" s="16"/>
      <c r="H19" s="100"/>
      <c r="I19" s="14"/>
      <c r="J19" s="18"/>
      <c r="K19" s="16"/>
    </row>
    <row r="20" spans="2:11" ht="17.25" thickBot="1" x14ac:dyDescent="0.4">
      <c r="B20" s="8" t="s">
        <v>0</v>
      </c>
      <c r="C20" s="101"/>
      <c r="D20" s="6" t="s">
        <v>10</v>
      </c>
      <c r="E20" s="18"/>
      <c r="F20" s="18"/>
      <c r="G20" s="29"/>
      <c r="H20" s="99"/>
      <c r="I20" s="6" t="s">
        <v>27</v>
      </c>
      <c r="J20" s="18"/>
      <c r="K20" s="16"/>
    </row>
    <row r="21" spans="2:11" ht="17.25" thickBot="1" x14ac:dyDescent="0.4">
      <c r="B21" s="8"/>
      <c r="C21" s="102" t="s">
        <v>53</v>
      </c>
      <c r="D21" s="84" t="s">
        <v>65</v>
      </c>
      <c r="E21" s="86"/>
      <c r="F21" s="18"/>
      <c r="G21" s="29"/>
      <c r="H21" s="106" t="s">
        <v>60</v>
      </c>
      <c r="I21" s="83" t="s">
        <v>64</v>
      </c>
      <c r="J21" s="86"/>
      <c r="K21" s="16"/>
    </row>
    <row r="22" spans="2:11" ht="17.25" thickBot="1" x14ac:dyDescent="0.4">
      <c r="B22" s="30" t="s">
        <v>2</v>
      </c>
      <c r="C22" s="102" t="s">
        <v>75</v>
      </c>
      <c r="D22" s="89" t="s">
        <v>11</v>
      </c>
      <c r="E22" s="31">
        <f>'ANEXO 4'!K10</f>
        <v>398260</v>
      </c>
      <c r="F22" s="18"/>
      <c r="G22" s="14"/>
      <c r="H22" s="102" t="s">
        <v>70</v>
      </c>
      <c r="I22" s="89" t="s">
        <v>11</v>
      </c>
      <c r="J22" s="31">
        <f>+E22</f>
        <v>398260</v>
      </c>
      <c r="K22" s="16"/>
    </row>
    <row r="23" spans="2:11" ht="16.5" x14ac:dyDescent="0.35">
      <c r="B23" s="32"/>
      <c r="C23" s="99" t="s">
        <v>76</v>
      </c>
      <c r="D23" s="91" t="s">
        <v>66</v>
      </c>
      <c r="E23" s="33">
        <f>'ANEXO 4'!K11</f>
        <v>2249399.06</v>
      </c>
      <c r="F23" s="18"/>
      <c r="G23" s="14"/>
      <c r="H23" s="99" t="s">
        <v>71</v>
      </c>
      <c r="I23" s="91" t="s">
        <v>66</v>
      </c>
      <c r="J23" s="33">
        <f>+E23</f>
        <v>2249399.06</v>
      </c>
      <c r="K23" s="34"/>
    </row>
    <row r="24" spans="2:11" ht="16.5" x14ac:dyDescent="0.35">
      <c r="B24" s="32"/>
      <c r="C24" s="99" t="s">
        <v>77</v>
      </c>
      <c r="D24" s="91" t="s">
        <v>67</v>
      </c>
      <c r="E24" s="33">
        <f>'ANEXO 4'!K12</f>
        <v>616276.16</v>
      </c>
      <c r="F24" s="18"/>
      <c r="G24" s="14"/>
      <c r="H24" s="99" t="s">
        <v>72</v>
      </c>
      <c r="I24" s="91" t="s">
        <v>67</v>
      </c>
      <c r="J24" s="33">
        <f>+E24</f>
        <v>616276.16</v>
      </c>
      <c r="K24" s="34"/>
    </row>
    <row r="25" spans="2:11" ht="16.5" x14ac:dyDescent="0.35">
      <c r="B25" s="32"/>
      <c r="C25" s="99" t="s">
        <v>78</v>
      </c>
      <c r="D25" s="91" t="s">
        <v>68</v>
      </c>
      <c r="E25" s="33">
        <f>'ANEXO 4'!K13</f>
        <v>60845.659999999996</v>
      </c>
      <c r="F25" s="18"/>
      <c r="G25" s="14"/>
      <c r="H25" s="99" t="s">
        <v>73</v>
      </c>
      <c r="I25" s="91" t="s">
        <v>68</v>
      </c>
      <c r="J25" s="33">
        <f>+E25</f>
        <v>60845.659999999996</v>
      </c>
      <c r="K25" s="35"/>
    </row>
    <row r="26" spans="2:11" ht="17.25" thickBot="1" x14ac:dyDescent="0.4">
      <c r="B26" s="32"/>
      <c r="C26" s="99" t="s">
        <v>79</v>
      </c>
      <c r="D26" s="91" t="s">
        <v>69</v>
      </c>
      <c r="E26" s="96">
        <f>'ANEXO 4'!K14</f>
        <v>44518</v>
      </c>
      <c r="F26" s="18"/>
      <c r="G26" s="14"/>
      <c r="H26" s="99" t="s">
        <v>74</v>
      </c>
      <c r="I26" s="91" t="s">
        <v>69</v>
      </c>
      <c r="J26" s="96">
        <f>+E26</f>
        <v>44518</v>
      </c>
      <c r="K26" s="55"/>
    </row>
    <row r="27" spans="2:11" ht="17.25" thickBot="1" x14ac:dyDescent="0.4">
      <c r="B27" s="32"/>
      <c r="C27" s="99"/>
      <c r="D27" s="82" t="s">
        <v>62</v>
      </c>
      <c r="E27" s="22">
        <f>SUM(E22:E26)</f>
        <v>3369298.8800000004</v>
      </c>
      <c r="F27" s="18"/>
      <c r="G27" s="16"/>
      <c r="H27" s="100"/>
      <c r="I27" s="20" t="s">
        <v>12</v>
      </c>
      <c r="J27" s="22">
        <f>SUM(J22:J26)</f>
        <v>3369298.8800000004</v>
      </c>
      <c r="K27" s="16"/>
    </row>
    <row r="28" spans="2:11" ht="16.5" x14ac:dyDescent="0.35">
      <c r="B28" s="24"/>
      <c r="C28" s="99"/>
      <c r="F28" s="26"/>
      <c r="G28" s="16"/>
      <c r="H28" s="100"/>
      <c r="J28" s="14"/>
      <c r="K28" s="16"/>
    </row>
    <row r="29" spans="2:11" ht="16.5" x14ac:dyDescent="0.35">
      <c r="B29" s="24"/>
      <c r="C29" s="99"/>
      <c r="D29" s="25"/>
      <c r="E29" s="18"/>
      <c r="F29" s="18"/>
      <c r="G29" s="16"/>
      <c r="H29" s="100"/>
      <c r="I29" s="14"/>
      <c r="J29" s="18"/>
      <c r="K29" s="16"/>
    </row>
    <row r="30" spans="2:11" ht="16.5" x14ac:dyDescent="0.35">
      <c r="B30" s="24"/>
      <c r="C30" s="99"/>
      <c r="D30" s="25"/>
      <c r="E30" s="18"/>
      <c r="F30" s="18"/>
      <c r="G30" s="16"/>
      <c r="H30" s="100"/>
      <c r="I30" s="14"/>
      <c r="J30" s="18"/>
      <c r="K30" s="16"/>
    </row>
    <row r="31" spans="2:11" ht="16.5" x14ac:dyDescent="0.35">
      <c r="B31" s="24"/>
      <c r="C31" s="103"/>
      <c r="D31" s="36"/>
      <c r="E31" s="26"/>
      <c r="F31" s="18"/>
      <c r="G31" s="16"/>
      <c r="H31" s="103"/>
      <c r="I31" s="14"/>
      <c r="J31" s="18"/>
      <c r="K31" s="16"/>
    </row>
    <row r="32" spans="2:11" ht="16.5" x14ac:dyDescent="0.35">
      <c r="B32" s="24"/>
      <c r="C32" s="104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104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1"/>
      <c r="C34" s="105"/>
      <c r="D34" s="39" t="s">
        <v>13</v>
      </c>
      <c r="E34" s="28">
        <f>+E11+E27</f>
        <v>3666020.5900000003</v>
      </c>
      <c r="F34" s="40"/>
      <c r="G34" s="5"/>
      <c r="H34" s="5"/>
      <c r="I34" s="41" t="s">
        <v>14</v>
      </c>
      <c r="J34" s="28">
        <f>+J18+J27</f>
        <v>3666020.5900000003</v>
      </c>
      <c r="K34" s="42"/>
      <c r="M34" s="4">
        <f>+E34-J34</f>
        <v>0</v>
      </c>
    </row>
    <row r="36" spans="2:16" x14ac:dyDescent="0.3">
      <c r="G36" s="43"/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13" t="s">
        <v>49</v>
      </c>
      <c r="F52" s="114"/>
      <c r="G52" s="114"/>
      <c r="H52" s="114"/>
      <c r="I52" s="115"/>
    </row>
    <row r="53" spans="2:16" ht="15.75" thickBot="1" x14ac:dyDescent="0.35">
      <c r="D53" s="65"/>
      <c r="E53" s="116"/>
      <c r="F53" s="116"/>
      <c r="G53" s="116"/>
      <c r="H53" s="116"/>
      <c r="I53" s="117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7"/>
  <sheetViews>
    <sheetView workbookViewId="0">
      <pane xSplit="3" ySplit="9" topLeftCell="E16" activePane="bottomRight" state="frozen"/>
      <selection pane="topRight" activeCell="D1" sqref="D1"/>
      <selection pane="bottomLeft" activeCell="A10" sqref="A10"/>
      <selection pane="bottomRight" activeCell="C1" sqref="C1:K23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4.710937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19" t="s">
        <v>44</v>
      </c>
      <c r="D1" s="119"/>
      <c r="E1" s="119"/>
      <c r="F1" s="119"/>
      <c r="G1" s="119"/>
      <c r="H1" s="119"/>
      <c r="I1" s="119"/>
      <c r="J1" s="119"/>
      <c r="K1" s="119"/>
    </row>
    <row r="2" spans="1:13" ht="27" x14ac:dyDescent="0.5">
      <c r="A2" s="14"/>
      <c r="B2" s="14"/>
      <c r="C2" s="119" t="s">
        <v>45</v>
      </c>
      <c r="D2" s="119"/>
      <c r="E2" s="119"/>
      <c r="F2" s="119"/>
      <c r="G2" s="119"/>
      <c r="H2" s="119"/>
      <c r="I2" s="119"/>
      <c r="J2" s="119"/>
      <c r="K2" s="119"/>
    </row>
    <row r="3" spans="1:13" ht="27" x14ac:dyDescent="0.5">
      <c r="A3" s="14"/>
      <c r="B3" s="14"/>
      <c r="C3" s="119" t="s">
        <v>81</v>
      </c>
      <c r="D3" s="119"/>
      <c r="E3" s="119"/>
      <c r="F3" s="119"/>
      <c r="G3" s="119"/>
      <c r="H3" s="119"/>
      <c r="I3" s="119"/>
      <c r="J3" s="119"/>
      <c r="K3" s="119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0" t="s">
        <v>38</v>
      </c>
      <c r="E7" s="120"/>
      <c r="F7" s="120"/>
      <c r="G7" s="120"/>
      <c r="H7" s="120"/>
      <c r="I7" s="120"/>
      <c r="J7" s="120"/>
      <c r="K7" s="14"/>
    </row>
    <row r="8" spans="1:13" ht="16.5" x14ac:dyDescent="0.35">
      <c r="B8" s="107" t="s">
        <v>50</v>
      </c>
      <c r="C8" s="87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107"/>
      <c r="C9" s="88"/>
      <c r="D9" s="45" t="s">
        <v>82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108" t="s">
        <v>54</v>
      </c>
      <c r="C10" s="89" t="s">
        <v>11</v>
      </c>
      <c r="D10" s="90">
        <v>398260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398260</v>
      </c>
      <c r="M10" s="44"/>
    </row>
    <row r="11" spans="1:13" ht="15" customHeight="1" x14ac:dyDescent="0.35">
      <c r="B11" s="109" t="s">
        <v>55</v>
      </c>
      <c r="C11" s="91" t="s">
        <v>66</v>
      </c>
      <c r="D11" s="92">
        <v>2249399.06</v>
      </c>
      <c r="E11" s="51">
        <v>0</v>
      </c>
      <c r="F11" s="33"/>
      <c r="G11" s="51">
        <v>0</v>
      </c>
      <c r="H11" s="52"/>
      <c r="I11" s="17"/>
      <c r="J11" s="51">
        <v>0</v>
      </c>
      <c r="K11" s="33">
        <f>+D11+E11-G11+J11</f>
        <v>2249399.06</v>
      </c>
      <c r="L11" s="43"/>
    </row>
    <row r="12" spans="1:13" ht="15" customHeight="1" x14ac:dyDescent="0.35">
      <c r="B12" s="109" t="s">
        <v>56</v>
      </c>
      <c r="C12" s="91" t="s">
        <v>67</v>
      </c>
      <c r="D12" s="92">
        <v>616276.16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616276.16</v>
      </c>
    </row>
    <row r="13" spans="1:13" ht="15" customHeight="1" x14ac:dyDescent="0.35">
      <c r="B13" s="109" t="s">
        <v>57</v>
      </c>
      <c r="C13" s="91" t="s">
        <v>68</v>
      </c>
      <c r="D13" s="92">
        <v>60845.659999999996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60845.659999999996</v>
      </c>
    </row>
    <row r="14" spans="1:13" ht="15" customHeight="1" thickBot="1" x14ac:dyDescent="0.4">
      <c r="B14" s="109" t="s">
        <v>58</v>
      </c>
      <c r="C14" s="91" t="s">
        <v>69</v>
      </c>
      <c r="D14" s="93">
        <v>44518</v>
      </c>
      <c r="E14" s="51">
        <v>0</v>
      </c>
      <c r="F14" s="33"/>
      <c r="G14" s="51">
        <v>0</v>
      </c>
      <c r="H14" s="52"/>
      <c r="I14" s="17"/>
      <c r="J14" s="51">
        <v>0</v>
      </c>
      <c r="K14" s="33">
        <f>+D14+E14-G14+J14</f>
        <v>44518</v>
      </c>
      <c r="M14" s="44"/>
    </row>
    <row r="15" spans="1:13" ht="15" customHeight="1" thickBot="1" x14ac:dyDescent="0.4">
      <c r="B15" s="110"/>
      <c r="C15" s="94" t="s">
        <v>6</v>
      </c>
      <c r="D15" s="74">
        <f>SUM(D10:D14)</f>
        <v>3369298.8800000004</v>
      </c>
      <c r="E15" s="74">
        <f>SUM(E10:E14)</f>
        <v>0</v>
      </c>
      <c r="F15" s="74">
        <f>SUM(F10:F14)</f>
        <v>0</v>
      </c>
      <c r="G15" s="74">
        <f>SUM(G10:G14)</f>
        <v>0</v>
      </c>
      <c r="H15" s="74"/>
      <c r="I15" s="73"/>
      <c r="J15" s="74">
        <f>SUM(J10:J14)</f>
        <v>0</v>
      </c>
      <c r="K15" s="75">
        <f>SUM(K10:K14)</f>
        <v>3369298.8800000004</v>
      </c>
    </row>
    <row r="16" spans="1:13" x14ac:dyDescent="0.3">
      <c r="B16" s="111"/>
      <c r="K16" s="44"/>
    </row>
    <row r="17" spans="2:9" ht="15" customHeight="1" x14ac:dyDescent="0.3">
      <c r="B17" s="14"/>
    </row>
    <row r="18" spans="2:9" x14ac:dyDescent="0.3">
      <c r="B18" s="14"/>
    </row>
    <row r="19" spans="2:9" ht="16.5" x14ac:dyDescent="0.35">
      <c r="C19" s="5"/>
      <c r="D19" s="5"/>
      <c r="E19" s="29"/>
      <c r="F19" s="14"/>
      <c r="G19" s="95"/>
    </row>
    <row r="20" spans="2:9" ht="16.5" x14ac:dyDescent="0.35">
      <c r="C20" s="121" t="s">
        <v>30</v>
      </c>
      <c r="D20" s="121"/>
      <c r="E20" s="29"/>
      <c r="F20" s="14"/>
      <c r="G20" s="95"/>
    </row>
    <row r="21" spans="2:9" ht="16.5" x14ac:dyDescent="0.35">
      <c r="C21" s="118" t="s">
        <v>24</v>
      </c>
      <c r="D21" s="118"/>
      <c r="E21" s="29"/>
      <c r="F21" s="14"/>
      <c r="G21" s="95"/>
    </row>
    <row r="22" spans="2:9" ht="16.5" x14ac:dyDescent="0.35">
      <c r="E22" s="29"/>
      <c r="F22" s="14"/>
      <c r="G22" s="95"/>
    </row>
    <row r="23" spans="2:9" ht="16.5" x14ac:dyDescent="0.35">
      <c r="E23" s="29"/>
      <c r="F23" s="14"/>
      <c r="G23" s="95"/>
      <c r="I23" s="2" t="s">
        <v>23</v>
      </c>
    </row>
    <row r="24" spans="2:9" x14ac:dyDescent="0.3">
      <c r="I24" s="2" t="s">
        <v>23</v>
      </c>
    </row>
    <row r="25" spans="2:9" x14ac:dyDescent="0.3">
      <c r="I25" s="2" t="s">
        <v>23</v>
      </c>
    </row>
    <row r="26" spans="2:9" x14ac:dyDescent="0.3">
      <c r="I26" s="2" t="s">
        <v>23</v>
      </c>
    </row>
    <row r="27" spans="2:9" x14ac:dyDescent="0.3">
      <c r="I27" s="2" t="s">
        <v>23</v>
      </c>
    </row>
  </sheetData>
  <mergeCells count="6">
    <mergeCell ref="C21:D21"/>
    <mergeCell ref="C1:K1"/>
    <mergeCell ref="C2:K2"/>
    <mergeCell ref="C3:K3"/>
    <mergeCell ref="D7:J7"/>
    <mergeCell ref="C20:D20"/>
  </mergeCells>
  <phoneticPr fontId="0" type="noConversion"/>
  <pageMargins left="0.98425196850393704" right="0.19685039370078741" top="0.62992125984251968" bottom="0.98425196850393704" header="0" footer="0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A2" sqref="A2:H7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2014-04-01T17:56:27Z</cp:lastPrinted>
  <dcterms:created xsi:type="dcterms:W3CDTF">1998-08-25T22:59:10Z</dcterms:created>
  <dcterms:modified xsi:type="dcterms:W3CDTF">2016-05-27T16:52:03Z</dcterms:modified>
</cp:coreProperties>
</file>