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J15" i="11" l="1"/>
  <c r="G15" i="11"/>
  <c r="F15" i="11"/>
  <c r="E15" i="11"/>
  <c r="D15" i="11"/>
  <c r="K14" i="11"/>
  <c r="E26" i="2" s="1"/>
  <c r="J26" i="2" s="1"/>
  <c r="K13" i="11"/>
  <c r="E25" i="2" s="1"/>
  <c r="J25" i="2" s="1"/>
  <c r="K12" i="11"/>
  <c r="E24" i="2" s="1"/>
  <c r="J24" i="2" s="1"/>
  <c r="K11" i="11"/>
  <c r="E23" i="2" s="1"/>
  <c r="J23" i="2" s="1"/>
  <c r="K10" i="11"/>
  <c r="E22" i="2" s="1"/>
  <c r="J22" i="2" s="1"/>
  <c r="E51" i="2"/>
  <c r="E39" i="2" s="1"/>
  <c r="J40" i="2" s="1"/>
  <c r="E41" i="2"/>
  <c r="E11" i="2"/>
  <c r="J42" i="2"/>
  <c r="J27" i="2" l="1"/>
  <c r="K15" i="11"/>
  <c r="E27" i="2"/>
  <c r="E34" i="2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<sst xmlns="http://schemas.openxmlformats.org/spreadsheetml/2006/main" count="108" uniqueCount="83">
  <si>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</si>
  <si>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</si>
  <si>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</si>
  <si>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</si>
  <si>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</si>
  <si>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</si>
  <si>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</si>
  <si>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</si>
  <si>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</si>
  <si>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</si>
  <si>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</si>
  <si>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</si>
  <si>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</si>
  <si>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</si>
  <si>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</si>
  <si>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</si>
  <si>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</si>
  <si>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</si>
  <si>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</si>
  <si>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</si>
  <si>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</si>
  <si>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</si>
  <si>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</si>
  <si>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</si>
  <si>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</si>
  <si>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</si>
  <si>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</si>
  <si>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</si>
  <si>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</si>
  <si>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</si>
  <si>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</si>
  <si>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</si>
  <si>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</si>
  <si>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</si>
  <si>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</si>
  <si>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</si>
  <si>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</si>
  <si>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</si>
  <si>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</si>
  <si>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</si>
  <si>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</si>
  <si>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</si>
  <si>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</si>
  <si>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</si>
  <si>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</si>
  <si>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</si>
  <si>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</si>
  <si>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</si>
  <si>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</si>
  <si>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</si>
  <si>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</si>
  <si>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</si>
  <si>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</si>
  <si>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</si>
  <si>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</si>
  <si>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</si>
  <si>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</si>
  <si>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</si>
  <si>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</si>
  <si>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</si>
  <si>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</si>
  <si>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</si>
  <si>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</si>
  <si>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</si>
  <si>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</si>
  <si>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</si>
  <si>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</si>
  <si>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</si>
  <si>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</si>
  <si>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</si>
  <si>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</si>
  <si>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</si>
  <si>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</si>
  <si>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</si>
  <si>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</si>
  <si>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</si>
  <si>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</si>
  <si>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</si>
  <si>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</si>
  <si>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</si>
  <si>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31 DE JULIO 2014</t>
  </si>
  <si>
    <t xml:space="preserve">             AL 31 DE JULIO DE 2014</t>
  </si>
  <si>
    <t>AL 01-JUL-2014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</si>
</sst>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3" fillId="4" borderId="0" xfId="0" applyFont="1" applyFill="1" applyBorder="1"/>
    <xf numFmtId="0" fontId="0" fillId="4" borderId="0" xfId="0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209550</xdr:colOff>
      <xdr:row>2</xdr:row>
      <xdr:rowOff>304800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zoomScaleNormal="100" workbookViewId="0">
      <selection activeCell="D50" sqref="D50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4" t="s">
        <v>46</v>
      </c>
      <c r="E1" s="114"/>
      <c r="F1" s="114"/>
      <c r="G1" s="114"/>
      <c r="H1" s="114"/>
      <c r="I1" s="114"/>
      <c r="J1" s="114"/>
      <c r="K1" s="114"/>
    </row>
    <row r="2" spans="2:11" ht="27" x14ac:dyDescent="0.5">
      <c r="D2" s="114" t="s">
        <v>47</v>
      </c>
      <c r="E2" s="114"/>
      <c r="F2" s="114"/>
      <c r="G2" s="114"/>
      <c r="H2" s="114"/>
      <c r="I2" s="114"/>
      <c r="J2" s="114"/>
      <c r="K2" s="114"/>
    </row>
    <row r="3" spans="2:11" ht="27" x14ac:dyDescent="0.5">
      <c r="D3" s="114" t="s">
        <v>80</v>
      </c>
      <c r="E3" s="114"/>
      <c r="F3" s="114"/>
      <c r="G3" s="114"/>
      <c r="H3" s="114"/>
      <c r="I3" s="114"/>
      <c r="J3" s="114"/>
      <c r="K3" s="114"/>
    </row>
    <row r="4" spans="2:11" ht="16.5" x14ac:dyDescent="0.35">
      <c r="J4" s="57"/>
      <c r="K4" s="57"/>
    </row>
    <row r="5" spans="2:11" ht="16.5" x14ac:dyDescent="0.35">
      <c r="F5" s="112"/>
      <c r="G5" s="112"/>
      <c r="H5" s="112"/>
      <c r="I5" s="112"/>
      <c r="J5" s="57"/>
      <c r="K5" s="57"/>
    </row>
    <row r="6" spans="2:11" ht="16.5" x14ac:dyDescent="0.35">
      <c r="F6" s="112"/>
      <c r="G6" s="113"/>
      <c r="H6" s="113"/>
      <c r="I6" s="112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514876.61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+2.61+2.79+3401.04-3401.04+3402+63770+1772.4+16740.16-8588+9739.36-17779.52+102868.4-6799</f>
        <v>499876.61</v>
      </c>
      <c r="F10" s="14"/>
      <c r="G10" s="78"/>
      <c r="H10" s="99"/>
      <c r="I10" s="82" t="s">
        <v>63</v>
      </c>
      <c r="J10" s="28">
        <f>+J9</f>
        <v>514876.61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514876.61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514876.61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2118085.7000000002</v>
      </c>
      <c r="F23" s="18"/>
      <c r="G23" s="14"/>
      <c r="H23" s="99" t="s">
        <v>71</v>
      </c>
      <c r="I23" s="91" t="s">
        <v>66</v>
      </c>
      <c r="J23" s="33">
        <f>+E23</f>
        <v>2118085.7000000002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616276.16</v>
      </c>
      <c r="F24" s="18"/>
      <c r="G24" s="14"/>
      <c r="H24" s="99" t="s">
        <v>72</v>
      </c>
      <c r="I24" s="91" t="s">
        <v>67</v>
      </c>
      <c r="J24" s="33">
        <f>+E24</f>
        <v>616276.16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59161.86</v>
      </c>
      <c r="F25" s="18"/>
      <c r="G25" s="14"/>
      <c r="H25" s="99" t="s">
        <v>73</v>
      </c>
      <c r="I25" s="91" t="s">
        <v>68</v>
      </c>
      <c r="J25" s="33">
        <f>+E25</f>
        <v>59161.86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45611.02</v>
      </c>
      <c r="F26" s="18"/>
      <c r="G26" s="14"/>
      <c r="H26" s="99" t="s">
        <v>74</v>
      </c>
      <c r="I26" s="91" t="s">
        <v>69</v>
      </c>
      <c r="J26" s="96">
        <f>+E26</f>
        <v>45611.02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3237394.74</v>
      </c>
      <c r="F27" s="18"/>
      <c r="G27" s="16"/>
      <c r="H27" s="100"/>
      <c r="I27" s="20" t="s">
        <v>12</v>
      </c>
      <c r="J27" s="22">
        <f>SUM(J22:J26)</f>
        <v>3237394.74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3752271.35</v>
      </c>
      <c r="F34" s="40"/>
      <c r="G34" s="5"/>
      <c r="H34" s="5"/>
      <c r="I34" s="41" t="s">
        <v>14</v>
      </c>
      <c r="J34" s="28">
        <f>+J18+J27</f>
        <v>3752271.35</v>
      </c>
      <c r="K34" s="42"/>
      <c r="M34" s="4">
        <f>+E34-J34</f>
        <v>0</v>
      </c>
    </row>
    <row r="36" spans="2:16" x14ac:dyDescent="0.3">
      <c r="G36" s="43"/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5" t="s">
        <v>49</v>
      </c>
      <c r="F52" s="116"/>
      <c r="G52" s="116"/>
      <c r="H52" s="116"/>
      <c r="I52" s="117"/>
    </row>
    <row r="53" spans="2:16" ht="15.75" thickBot="1" x14ac:dyDescent="0.35">
      <c r="D53" s="65"/>
      <c r="E53" s="118"/>
      <c r="F53" s="118"/>
      <c r="G53" s="118"/>
      <c r="H53" s="118"/>
      <c r="I53" s="119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12" sqref="E12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3.2851562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1" t="s">
        <v>44</v>
      </c>
      <c r="D1" s="121"/>
      <c r="E1" s="121"/>
      <c r="F1" s="121"/>
      <c r="G1" s="121"/>
      <c r="H1" s="121"/>
      <c r="I1" s="121"/>
      <c r="J1" s="121"/>
      <c r="K1" s="121"/>
    </row>
    <row r="2" spans="1:13" ht="27" x14ac:dyDescent="0.5">
      <c r="A2" s="14"/>
      <c r="B2" s="14"/>
      <c r="C2" s="121" t="s">
        <v>45</v>
      </c>
      <c r="D2" s="121"/>
      <c r="E2" s="121"/>
      <c r="F2" s="121"/>
      <c r="G2" s="121"/>
      <c r="H2" s="121"/>
      <c r="I2" s="121"/>
      <c r="J2" s="121"/>
      <c r="K2" s="121"/>
    </row>
    <row r="3" spans="1:13" ht="27" x14ac:dyDescent="0.5">
      <c r="A3" s="14"/>
      <c r="B3" s="14"/>
      <c r="C3" s="121" t="s">
        <v>81</v>
      </c>
      <c r="D3" s="121"/>
      <c r="E3" s="121"/>
      <c r="F3" s="121"/>
      <c r="G3" s="121"/>
      <c r="H3" s="121"/>
      <c r="I3" s="121"/>
      <c r="J3" s="121"/>
      <c r="K3" s="121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2" t="s">
        <v>38</v>
      </c>
      <c r="E7" s="122"/>
      <c r="F7" s="122"/>
      <c r="G7" s="122"/>
      <c r="H7" s="122"/>
      <c r="I7" s="122"/>
      <c r="J7" s="122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82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2102247.06</v>
      </c>
      <c r="E11" s="51">
        <v>15838.64</v>
      </c>
      <c r="F11" s="33"/>
      <c r="G11" s="51">
        <v>0</v>
      </c>
      <c r="H11" s="52"/>
      <c r="I11" s="17"/>
      <c r="J11" s="51">
        <v>0</v>
      </c>
      <c r="K11" s="33">
        <f>+D11+E11-G11+J11</f>
        <v>2118085.7000000002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616276.16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616276.16</v>
      </c>
    </row>
    <row r="13" spans="1:13" ht="15" customHeight="1" x14ac:dyDescent="0.35">
      <c r="B13" s="109" t="s">
        <v>57</v>
      </c>
      <c r="C13" s="91" t="s">
        <v>68</v>
      </c>
      <c r="D13" s="92">
        <v>59161.86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59161.86</v>
      </c>
    </row>
    <row r="14" spans="1:13" ht="15" customHeight="1" thickBot="1" x14ac:dyDescent="0.4">
      <c r="B14" s="109" t="s">
        <v>58</v>
      </c>
      <c r="C14" s="91" t="s">
        <v>69</v>
      </c>
      <c r="D14" s="93">
        <v>45611.02</v>
      </c>
      <c r="E14" s="51">
        <v>0</v>
      </c>
      <c r="F14" s="33"/>
      <c r="G14" s="51">
        <v>0</v>
      </c>
      <c r="H14" s="52"/>
      <c r="I14" s="17"/>
      <c r="J14" s="51">
        <v>0</v>
      </c>
      <c r="K14" s="33">
        <f>+D14+E14-G14+J14</f>
        <v>45611.02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3221556.1</v>
      </c>
      <c r="E15" s="74">
        <f>SUM(E10:E14)</f>
        <v>15838.64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3237394.74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3" t="s">
        <v>30</v>
      </c>
      <c r="D20" s="123"/>
      <c r="E20" s="29"/>
      <c r="F20" s="14"/>
      <c r="G20" s="95"/>
    </row>
    <row r="21" spans="2:9" ht="16.5" x14ac:dyDescent="0.35">
      <c r="C21" s="120" t="s">
        <v>24</v>
      </c>
      <c r="D21" s="120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E36" sqref="E36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2014-05-20T19:34:34Z</cp:lastPrinted>
  <dcterms:created xsi:type="dcterms:W3CDTF">1998-08-25T22:59:10Z</dcterms:created>
  <dcterms:modified xsi:type="dcterms:W3CDTF">2016-05-27T17:00:20Z</dcterms:modified>
</cp:coreProperties>
</file>